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25" tabRatio="909" activeTab="0"/>
  </bookViews>
  <sheets>
    <sheet name="Danh muc thu hoi dat" sheetId="1" r:id="rId1"/>
  </sheets>
  <definedNames>
    <definedName name="_xlnm.Print_Area" localSheetId="0">'Danh muc thu hoi dat'!$A$1:$L$103</definedName>
    <definedName name="_xlnm.Print_Titles" localSheetId="0">'Danh muc thu hoi dat'!$3:$6</definedName>
  </definedNames>
  <calcPr fullCalcOnLoad="1"/>
</workbook>
</file>

<file path=xl/sharedStrings.xml><?xml version="1.0" encoding="utf-8"?>
<sst xmlns="http://schemas.openxmlformats.org/spreadsheetml/2006/main" count="593" uniqueCount="295">
  <si>
    <t>Chủ đầu tư</t>
  </si>
  <si>
    <t>Tên dự án</t>
  </si>
  <si>
    <t>TT</t>
  </si>
  <si>
    <t>Xã, phường, thị trấn</t>
  </si>
  <si>
    <t>Quy mô 
dự án
(m2)</t>
  </si>
  <si>
    <t>I</t>
  </si>
  <si>
    <t>Thu hồi đất trồng lúa</t>
  </si>
  <si>
    <t>Thu hồi các loại đất khác</t>
  </si>
  <si>
    <t>II</t>
  </si>
  <si>
    <t>Diện tích thu hồi đất (m2)</t>
  </si>
  <si>
    <t>Cơ sở pháp lý để triển khai dự án</t>
  </si>
  <si>
    <t>Mục đích sử 
dụng đất</t>
  </si>
  <si>
    <t>Tổng diện tích thu hồi đất</t>
  </si>
  <si>
    <t>Trong đó:</t>
  </si>
  <si>
    <t>Căn cứ pháp lý thu hồi đất</t>
  </si>
  <si>
    <t>Nguồn vốn</t>
  </si>
  <si>
    <t>(1)</t>
  </si>
  <si>
    <t>(2)</t>
  </si>
  <si>
    <t>(3)</t>
  </si>
  <si>
    <t>(4)</t>
  </si>
  <si>
    <t>(5)</t>
  </si>
  <si>
    <t>(6)</t>
  </si>
  <si>
    <t>(7=(8)+(9)</t>
  </si>
  <si>
    <t>(8)</t>
  </si>
  <si>
    <t>(9)</t>
  </si>
  <si>
    <t>(10)</t>
  </si>
  <si>
    <t>(11)</t>
  </si>
  <si>
    <t>(12)</t>
  </si>
  <si>
    <t>Công trình
giao thông</t>
  </si>
  <si>
    <t>Thị xã Tân Châu</t>
  </si>
  <si>
    <t xml:space="preserve"> </t>
  </si>
  <si>
    <t>UBND thị xã Tân Châu</t>
  </si>
  <si>
    <t>Cơ sở giáo dục và đào tạo</t>
  </si>
  <si>
    <t>III</t>
  </si>
  <si>
    <t>Thành phố Châu Đốc</t>
  </si>
  <si>
    <t>Doanh nghiệp</t>
  </si>
  <si>
    <t>IV</t>
  </si>
  <si>
    <t>V</t>
  </si>
  <si>
    <t>Tỉnh, huyện</t>
  </si>
  <si>
    <t>Thành phố Long Xuyên</t>
  </si>
  <si>
    <t>A</t>
  </si>
  <si>
    <t>NHÓM DỰ ÁN THỰC HIỆN ĐẦU TƯ MỚI</t>
  </si>
  <si>
    <t>Nâng cấp đường Ung Văn Khiêm (đoạn từ đường Võ Thị Sáu đến đường số 2)</t>
  </si>
  <si>
    <t>Ban Quản lý dự án đầu tư xây dựng khu vực thành phố Long Xuyên</t>
  </si>
  <si>
    <t>Mỹ Phước, Đông Xuyên</t>
  </si>
  <si>
    <t>- Quyết định số 2392/QĐ-UBND ngày 20/10/2021 của UBND tỉnh  về việc phê duyệt dự án Nâng cấp đường Ung Văn Khiêm (đoạn từ đường Võ Thị Sáu đến đường số 2).
- Bản đăng ký dự án có thu hồi đất năm 20222.</t>
  </si>
  <si>
    <t>Tỉnh, thành phố</t>
  </si>
  <si>
    <t>Lắp máy biến áp thứ 2 trạm biến áp 220kV Long Xuyên</t>
  </si>
  <si>
    <t>Tổng Công ty truyền tải điện quốc gia</t>
  </si>
  <si>
    <t>Mỹ Hòa</t>
  </si>
  <si>
    <t>Công trình năng lượng</t>
  </si>
  <si>
    <t>- Công văn số 2407/UBND-KTN ngày 24/5/2021 của UBND tỉnh về việc chấp thuận vị trí, diện tích mở rộng trạm biến áp 220kV Long Xuyên.
- Quyết định số 06/QĐ-EVNNP ngày 04/01/2022 của Tổng Công ty truyền tải điện quốc giá về việc phê duyệt dự án Lắp máy biến áp thứ 2 trạm biến áp 220kV Long Xuyên.
- Bản đăng ký dự án có thu hồi đất năm 2022.</t>
  </si>
  <si>
    <t>Cải tạo đường dây 220kV Châu Đốc - Kiên Bình 1 mạch thành 2 mạch</t>
  </si>
  <si>
    <t>Vĩnh Tế</t>
  </si>
  <si>
    <t>- Công văn số 5378/VPUBND-KTN ngày 29/10/2020 của UBND tỉnh về việc thống nhất phương án cải tạo và đoạn xây mới Cải tạo đường dây 220kV Châu Đốc - Kiên Bình 1 mạch thành 2 mạch.
- Tờ trình số 71/TTr-UBND ngày 27/4/2022 của UBND thành phố Châu Đốc xác nhận diện tích, loại đất dự án Cải tạo đường dây 220kV Châu Đốc - Kiên Bình 1 mạch thành 2 mạch.</t>
  </si>
  <si>
    <t>Bộ Chỉ huy quân sự tỉnh</t>
  </si>
  <si>
    <t>Vĩnh Mỹ</t>
  </si>
  <si>
    <t>Đường ra chốt dân quân, chốt bộ đội biên phòng (giai đoạn II)</t>
  </si>
  <si>
    <t>- Quyết định số 1402/QĐ-UBND ngày 17/6/2020 của UBND tỉnh về việc phê duyệt điều chỉnh dự án đầu tư xây dựng công trình Đường ra chốt dân quân, chốt bộ đội biên phòng (giai đoạn II) (phân kỳ đầu tư đến hết năm 2023).
- Tờ trình số 71/TTr-UBND ngày 27/4/2022 của UBND thành phố Châu Đốc xác nhận diện tích, loại đất dự án Đường ra chốt dân quân, chốt bộ đội biên phòng (giai đoạn II).</t>
  </si>
  <si>
    <t>Tỉnh</t>
  </si>
  <si>
    <t>Tạo quỹ đất xây dựng đường cộ cầu mương nước số 2</t>
  </si>
  <si>
    <t xml:space="preserve">UBND xã Phú Lộc </t>
  </si>
  <si>
    <t>Phú Lộc</t>
  </si>
  <si>
    <t>Thị xã</t>
  </si>
  <si>
    <t>- Quyết định số 15062/QĐ-UBND ngày 08/9/2021 của UBND thị xã Tân Châu về việc phê duyệt dự án Tạo quỹ đất xây dựng đường cộ cầu mương nước số 2.
- Bản đăng ký dự án có thu hồi đất năm 2022.</t>
  </si>
  <si>
    <t>Huyện An Phú</t>
  </si>
  <si>
    <t>Trường Tiểu học D Phú Hữu (điểm chính)</t>
  </si>
  <si>
    <t>Phú Hữu</t>
  </si>
  <si>
    <t>Ban Quản lý dự án đầu tư xây dựng khu vực huyện An Phú</t>
  </si>
  <si>
    <t>Xây dựng hệ thống giao thông nội đồng vùng chuyển đổi từ đất trồng lúa sang trồng cây ăn trái vùng bao Vĩnh Xương – Phú Lộc</t>
  </si>
  <si>
    <t>Vĩnh Xương và Phú Lộc</t>
  </si>
  <si>
    <t>- Quyết định số 412/QĐ-UBND ngày 03/3/2021 của UBND tỉnh về việc phê duyệt dự án Xây dựng hệ thống giao thông nội đồng vùng chuyển đổi từ đất trồng lúa sang trồng cây ăn trái vùng bao Vĩnh Xương – Phú Lộc.
- Bản đăng ký dự án có thu hồi đất năm 2022.</t>
  </si>
  <si>
    <t>Trường Tiểu học A Khánh An</t>
  </si>
  <si>
    <t>Khánh An</t>
  </si>
  <si>
    <t>- Quyết định số 394/QĐ-UBND ngày 04/3/2022 của UBND tỉnh về việc phê duyệt chủ trương đầu tư dự án Trường Tiểu học D Phú Hữu (điểm chính).
- Bản đăng ký dự án có thu hồi đất năm 2022.</t>
  </si>
  <si>
    <t>- Quyết định số 3004/QĐ-UBND ngày 16/12/2021 của UBND tỉnh về việc phê duyệt chủ trương đầu tư dự án Trường Tiểu học A Khánh An.
- Bản đăng ký dự án có thu hồi đất năm 2022.</t>
  </si>
  <si>
    <t>Cầu Đa Phước - Vĩnh Trường</t>
  </si>
  <si>
    <t>Đa Phước và Vĩnh Trường</t>
  </si>
  <si>
    <t>- Quyết định số 343/QĐ-UBND ngày 25/02/2022 của UBND tỉnh về việc phê duyệt chủ trương đầu tư dự án Cầu Đa Phước - Vĩnh Trường.
- Bản đăng ký dự án có thu hồi đất năm 2022.</t>
  </si>
  <si>
    <t>Huyện Phú Tân</t>
  </si>
  <si>
    <t>Văn phòng ấp Thượng 3</t>
  </si>
  <si>
    <t>Ban Quản lý dự án đầu tư xây dựng khu vực huyện Phú Tân</t>
  </si>
  <si>
    <t>Phú Mỹ</t>
  </si>
  <si>
    <t>Trụ sở
cơ quan</t>
  </si>
  <si>
    <t>- Quyết định số 4190/QĐ-UBND ngày 31/12/2021 của UBND huyện Phú Tân về việc phê duyệt chủ trương đầu tư dự án Văn phòng ấp Thượng 3.
- Bản đăng ký dự án có thu hồi đất năm 2022.</t>
  </si>
  <si>
    <t>Huyện</t>
  </si>
  <si>
    <t>Trường Mẫu giáo Tân Trung điểm chính (Tân Thạnh)</t>
  </si>
  <si>
    <t>Tân Trung</t>
  </si>
  <si>
    <t>- Quyết định số 2890/QĐ-UBND ngày 03/12/2021 của UBND tỉnh về việc phê duyệt chủ trương đầu tư dự án Trường Mẫu giáo Tân Trung điểm chính (Tân Thạnh).
- Bản đăng ký dự án có thu hồi đất năm 2022.</t>
  </si>
  <si>
    <t>Trường Tiểu học Tân Trung điểm phụ (Vàm Nao)</t>
  </si>
  <si>
    <t>- Quyết định số 2891/QĐ-UBND ngày 03/12/2021 của UBND tỉnh về việc phê duyệt chủ trương đầu tư dự án Trường Tiểu học Tân Trung điểm phụ (Vàm Nao).
- Bản đăng ký dự án có thu hồi đất năm 2022.</t>
  </si>
  <si>
    <t>VI</t>
  </si>
  <si>
    <t>Huyện Chợ Mới</t>
  </si>
  <si>
    <t>B</t>
  </si>
  <si>
    <t>NHÓM DỰ ÁN ĐÃ ĐƯỢC HĐND TỈNH THÔNG QUA NHƯNG QUÁ TRÌNH TỔ CHỨC THỰC HIỆN CÓ THAY ĐỔI DIỆN TÍCH VÀ ĐỊA ĐIỂM THU HỒI ĐẤT</t>
  </si>
  <si>
    <t>UBND huyện Chợ Mới</t>
  </si>
  <si>
    <t>Hòa Bình</t>
  </si>
  <si>
    <t>Trường Mẫu giáo Hòa Bình điểm phụ (An Thái), hạng mục: đường dẫn vào Trường.</t>
  </si>
  <si>
    <t>- Dự án đã được HĐND tỉnh thông qua tại Nghị quyết số 16/2020/NQ-HĐND ngày 08/12/2020 với diện tích thu hồi 1.500 m2. Nay dự án có bổ sung thêm hạng mục đường dẫn vào trường theo Quyết định số 479/QĐ-SXD ngày 15/11/2021 của Sở Xây dựng nên phát sinh thêm diện tích thu hồi đất là 332,2 m2.
- Tờ trình số 1035/TTr-UBND ngày 25/4/2022 của UBND huyện Chợ Mới xác nhận diện tích, loại đất dự án Trường Mẫu giáo Hòa Bình điểm phụ (An Thái), hạng mục: đường dẫn vào Trường.</t>
  </si>
  <si>
    <t>Đường kênh Long Điền A-B</t>
  </si>
  <si>
    <t>Long Điền B</t>
  </si>
  <si>
    <t>Trung ương</t>
  </si>
  <si>
    <t>- Dự án đã được HĐND tỉnh thông qua tại Nghị quyết số 07/2020/NQ-HĐND ngày 10/7/2020 với diện tích thu hồi 381.000 m2 tại các xã Hòa An, An Thạnh Trung, Long Kiến và thị trấn Chợ Mới. Nay dự án có bổ sung diện tích thu hồi đất 197.000 m2 tại xã Long Điền B theo Quyết định số 2469/QĐ-UBND ngày 22/10/2020 của UBND tỉnh.
- Tờ trình số 1035/TTr-UBND ngày 25/4/2022 của UBND huyện Chợ Mới xác nhận diện tích, loại đất dự án Đường kênh Long Điền A-B.</t>
  </si>
  <si>
    <t>VII</t>
  </si>
  <si>
    <t>Huyện Tịnh Biên</t>
  </si>
  <si>
    <t>Văn phòng ấp Vồ Đầu</t>
  </si>
  <si>
    <t>Ban Quản lý dự án đầu tư xây dựng khu vực huyện Tịnh Biên</t>
  </si>
  <si>
    <t>An Hảo</t>
  </si>
  <si>
    <t>- Quyết định số 9657/QĐ-UBND ngày 29/10/2021 của UBND huyện Tịnh Biên về việc phê duyệt báo cáo kinh tế kỹ thuật công trình Văn phòng ấp Vồ Đầu.
- Bản đăng ký dự án có thu hồi đất năm 2022.</t>
  </si>
  <si>
    <t>Văn Giáo, An Cư và An Nông</t>
  </si>
  <si>
    <t>Công trình
năng lượng</t>
  </si>
  <si>
    <t>- Công văn số 5378/VPUBND-KTN ngày 29/10/2020 của UBND tỉnh về việc thống nhất phương án cải tạo và đoạn xây mới Cải tạo đường dây 220kV Châu Đốc - Kiên Bình 1 mạch thành 2 mạch.
- Bản đăng ký dự án có thu hồi đất năm 2022.</t>
  </si>
  <si>
    <t>VIII</t>
  </si>
  <si>
    <t>Huyện Thoại Sơn</t>
  </si>
  <si>
    <t>Khắc phục sạt lở kết hợp kiên cố hóa tuyến đường bờ Bắc kênh Cái Sắn</t>
  </si>
  <si>
    <t>UBND huyện Thoại Sơn</t>
  </si>
  <si>
    <t>Phú Thuận</t>
  </si>
  <si>
    <t>- Quyết định số 1253/QĐ-UBND ngày 09/6/2021 của UBND tỉnh về việc phê duyệt dự án Khắc phục sạt lở kết hợp kiên cố hóa tuyến đường bờ Bắc kênh Cái Sắn.
- Bản đăng ký dự án có thu hồi đất năm 2022.</t>
  </si>
  <si>
    <t>Mở rộng nghĩa trang nhân dân cụm Thoại Giang</t>
  </si>
  <si>
    <t>Thoại Giang</t>
  </si>
  <si>
    <t>Ban Quản lý dự án đầu tư xây dựng khu vực huyện Thoại Sơn</t>
  </si>
  <si>
    <t>Công trình
nghĩa trang</t>
  </si>
  <si>
    <t>- Quyết định số 4590/QĐ-UBND ngày 11/12/2021 của UBND huyện Thoại Sơn về việc phê duyệt dự án Mở rộng nghĩa trang nhân dân cụm Thoại Giang.
- Bản đăng ký dự án có thu hồi đất năm 2022.</t>
  </si>
  <si>
    <t>Nâng cấp đoạn tiếp giáp đường số 7 cụm dân cư Phú Hữu đến đường Mặc Cần Dện lớn</t>
  </si>
  <si>
    <t>Phú Hòa</t>
  </si>
  <si>
    <t>Đường Phạm Thị Vinh</t>
  </si>
  <si>
    <t>Óc Eo</t>
  </si>
  <si>
    <t>- Quyết định số 3807/QĐ-UBND ngày 30/6/2021 của UBND huyện Thoại Sơn về việc phê duyệt báo cáo kinh tế kỹ thuật công trình Đường Phạm Thị Vinh.
- Bản đăng ký dự án có thu hồi đất năm 2022.</t>
  </si>
  <si>
    <t>Trạm bơm Tân Vọng</t>
  </si>
  <si>
    <t>Vọng Thê</t>
  </si>
  <si>
    <t>Công trình
thủy lợi</t>
  </si>
  <si>
    <t>- Quyết định số 3067/QĐ-UBND ngày 24/12/2021 của UBND tỉnh về việc phê duyệt điều chỉnh (lần 1) dự án Trạm bơm Tân Vọng.
- Bản đăng ký dự án có thu hồi đất năm 2022.</t>
  </si>
  <si>
    <t>Phú Hòa, Vĩnh Trạch và Định Thành</t>
  </si>
  <si>
    <t>Phú Hòa và
Phú Thuận</t>
  </si>
  <si>
    <t>Vĩnh Phú</t>
  </si>
  <si>
    <t>Nâng cấp, cải tạo tuyến đường Đông Rạch Giá - Long Xuyên</t>
  </si>
  <si>
    <t>- Quyết định số 2476/QĐ-UBND ngày 27/10/2021 của UBND tỉnh về việc phê duyệt dự án Nâng cấp, cải tạo tuyến đường Đông Rạch Giá - Long Xuyên.
- Bản đăng ký dự án có thu hồi đất năm 2022.</t>
  </si>
  <si>
    <t>Nâng cấp, cải tạo tuyến đường Tây Bờ Ao</t>
  </si>
  <si>
    <t>- Quyết định số 2475/QĐ-UBND ngày 27/10/2021 của UBND tỉnh về việc phê duyệt dự án Nâng cấp, cải tạo tuyến đường Tây Bờ Ao.
- Bản đăng ký dự án có thu hồi đất năm 2022.</t>
  </si>
  <si>
    <t>Nâng cấp, cải tạo tuyến đường Nam Ba Dầu</t>
  </si>
  <si>
    <t>- Quyết định số 2604/QĐ-UBND ngày 08/11/2021 của UBND tỉnh về việc phê duyệt dự án Nâng cấp, cải tạo tuyến đường Nam Ba Dầu.
- Bản đăng ký dự án có thu hồi đất năm 2022.</t>
  </si>
  <si>
    <t>Núi Sập</t>
  </si>
  <si>
    <t>Trường THCS thị trấn Phú Hòa</t>
  </si>
  <si>
    <t>Trường THCS thị trấn Núi Sập</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</si>
  <si>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Trường THCS thị trấn Núi Sập.
- Bản đăng ký dự án có thu hồi đất năm 2022.</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</si>
  <si>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Trường THCS thị trấn Phú Hòa.
- Bản đăng ký dự án có thu hồi đất năm 2022.</t>
  </si>
  <si>
    <t>Đầu tư cơ sở vật chất, thiết bị dạy học phục vụ chương trình giáo dục phổ thông mới giai đoạn 2021-2025 huyện Thoại Sơn. Hạng mục: Xây dựng mở rộng Trường Tiểu học A Thoại Giang (điểm chính)</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</si>
  <si>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Xây dựng mở rộng Trường Tiểu học A Thoại Giang (điểm chính)
- Bản đăng ký dự án có thu hồi đất năm 2022.</t>
  </si>
  <si>
    <t>Đầu tư cơ sở vật chất, thiết bị dạy học phục vụ chương trình giáo dục phổ thông mới giai đoạn 2021-2025 huyện Thoại Sơn. Hạng mục: Xây dựng mở rộng Trường Tiểu học B thị trấn Phú Hòa (điểm chính) ấp Hòa Đông</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</si>
  <si>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Xây dựng mở rộng Trường Tiểu học B thị trấn Phú Hòa (điểm chính) ấp Hòa Đông.
- Bản đăng ký dự án có thu hồi đất năm 2022.</t>
  </si>
  <si>
    <t>Đầu tư cơ sở vật chất, thiết bị dạy học phục vụ chương trình giáo dục phổ thông mới giai đoạn 2021-2025 huyện Thoại Sơn. Hạng mục: Xây dựng mở rộng Trường Tiểu học B thị trấn Phú Hòa (điểm phụ) ấp Phú An</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</si>
  <si>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Xây dựng mở rộng Trường Tiểu học B thị trấn Phú Hòa (điểm phụ) ấp Phú An.
- Bản đăng ký dự án có thu hồi đất năm 2022.</t>
  </si>
  <si>
    <t>Đầu tư cơ sở vật chất, thiết bị dạy học phục vụ chương trình giáo dục phổ thông mới giai đoạn 2021-2025 huyện Thoại Sơn. Hạng mục: Xây dựng mở rộng Trường Tiểu học A thị trấn Óc Eo (điểm chính) ấp Tân Hiệp A</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</si>
  <si>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Xây dựng mở rộng Trường Tiểu học A thị trấn Óc Eo (điểm chính) ấp Tân Hiệp A.
- Bản đăng ký dự án có thu hồi đất năm 2022.</t>
  </si>
  <si>
    <t>Cầu Phú Vĩnh</t>
  </si>
  <si>
    <t>Ban Quản lý dự án đầu tư xây dựng công trình giao thông và nông nghiệp tỉnh</t>
  </si>
  <si>
    <t>- Quyết định chủ trương đầu tư số 2913/QĐ-UBND ngày 08/12/2021 của UBND tỉnh về việc phê duyệt chủ trương đầu tư dự án Cầu Phú Vĩnh.
- Bản đăng ký dự án có thu hồi đất năm 2022.</t>
  </si>
  <si>
    <t>Nâng cấp, mở rộng đường vào Khu di tích đặc biệt Óc Eo - Ba Thê thuộc đường tỉnh 943 (đoạn từ cầu Thoại Giang đến cầu Mướp Văn)</t>
  </si>
  <si>
    <t>Thoại Giang, Vọng Đông, Óc Eo và Vọng Thê</t>
  </si>
  <si>
    <t>- Nghị quyết số 43/NQ-HĐND ngày 08/12/2022 của HĐND tỉnh về việc quyết định chủ trương đầu tư dự án nhóm B và điều chỉnh quyết định chủ trương đầu tư dự án nhóm C thành dự án nhóm B và điều chỉnh quyết định chủ trương đầu tư dự án nhóm B sử dụng vốn đầu tư công. Trong đó có dự án Nâng cấp, mở rộng đường vào Khu di tích đặc biệt Óc Eo - Ba Thê thuộc đường tỉnh 943 (đoạn từ cầu Thoại Giang đến cầu Mướp Văn).
- Bản đăng ký dự án có thu hồi đất năm 2022.</t>
  </si>
  <si>
    <t>IX</t>
  </si>
  <si>
    <t>Huyện Tri Tôn</t>
  </si>
  <si>
    <r>
      <t xml:space="preserve">Hỗ trợ xây dựng mô hình thí điểm quản lý, khai thác đa mục tiêu hồ Soài Chek. Hạng mục: nâng cấp lộ giao thông nông thôn từ kênh dẫn đến Hồ </t>
    </r>
    <r>
      <rPr>
        <sz val="18"/>
        <rFont val="Times New Roman"/>
        <family val="1"/>
      </rPr>
      <t>D1</t>
    </r>
  </si>
  <si>
    <t>Ban Quản lý dự án đầu tư xây dựng khu vực huyện Tri Tôn</t>
  </si>
  <si>
    <t>Núi Tô</t>
  </si>
  <si>
    <t>- Quyết định số 10617A/QĐ-UBND ngày 25/11/2021 của UBND huyện Tri Tôn về việc phê duyệt báo cáo kinh tế kỹ thuật công trình Hỗ trợ xây dựng mô hình thí điểm quản lý, khai thác đa mục tiêu hồ Soài Chek. Hạng mục: nâng cấp lộ giao thông nông thôn từ kênh dẫn đến Hồ D1.
- Bản đăng ký dự án có thu hồi đất năm 2022.</t>
  </si>
  <si>
    <r>
      <t xml:space="preserve">Hỗ trợ xây dựng mô hình thí điểm quản lý, khai thác đa mục tiêu hồ Soài Chek. Hạng mục: nâng cấp lộ giao thông nông thôn từ kênh dẫn đến Hồ </t>
    </r>
    <r>
      <rPr>
        <sz val="18"/>
        <rFont val="Times New Roman"/>
        <family val="1"/>
      </rPr>
      <t>D2</t>
    </r>
  </si>
  <si>
    <t>- Quyết định số 10616A/QĐ-UBND ngày 25/11/2021 của UBND huyện Tri Tôn về việc phê duyệt báo cáo kinh tế kỹ thuật công trình Hỗ trợ xây dựng mô hình thí điểm quản lý, khai thác đa mục tiêu hồ Soài Chek. Hạng mục: nâng cấp lộ giao thông nông thôn từ kênh dẫn đến Hồ D2.
- Bản đăng ký dự án có thu hồi đất năm 2022.</t>
  </si>
  <si>
    <t>TT. Tri Tôn</t>
  </si>
  <si>
    <t>Lát gạch phần mở rộng quảng trường giữa Thái Quốc Hùng. Hạng mục: lát gạch vỉa hè, hệ thống thoát nước mưa.</t>
  </si>
  <si>
    <t>- Quyết định số 9939/QĐ-UBND ngày 11/10/2021 của UBND huyện Tri Tôn về việc phê duyệt chủ trương đầu tư dự án Lát gạch phần mở rộng quảng trường giữa Thái Quốc Hùng. Hạng mục: lát gạch vỉa hè, hệ thống thoát nước mưa.
- Bản đăng ký dự án có thu hồi đất năm 2022.</t>
  </si>
  <si>
    <t>Công trình
thoát nước</t>
  </si>
  <si>
    <t>X</t>
  </si>
  <si>
    <t>Huyện Châu Phú</t>
  </si>
  <si>
    <t>Trụ sở UBND xã Mỹ Phú</t>
  </si>
  <si>
    <t>Ban Quản lý dự án đầu tư xây dựng khu vực huyện Châu Phú</t>
  </si>
  <si>
    <t>Mỹ Phú</t>
  </si>
  <si>
    <t>- Quyết định số 2752/QĐ-UBND ngày 17/11/2021 của UBND tỉnh về việc phê duyệt dự án Trụ sở UBND xã Mỹ Phú.
- Bản đăng ký dự án có thu hồi đất năm 2022.</t>
  </si>
  <si>
    <t>Mở rộng Trường Tiểu học A Bình Thủy (điểm chính)</t>
  </si>
  <si>
    <t>Bình Thủy</t>
  </si>
  <si>
    <t>- Quyết định số 3326/QĐ-UBND ngày 18/11/2021 của UBND huyện Châu Phú về việc phê duyệt chủ trương đầu tư dự án Mở rộng Trường Tiểu học A Bình Thủy (điểm chính).
- Bản đăng ký dự án có thu hồi đất năm 2022.</t>
  </si>
  <si>
    <t>Trường THCS Thạnh Mỹ Tây</t>
  </si>
  <si>
    <t>Thạnh Mỹ Tây</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</si>
  <si>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Trường THCS Thạnh Mỹ Tây.
- Bản đăng ký dự án có thu hồi đất năm 2022.</t>
  </si>
  <si>
    <t>Trường THCS Bình Phú</t>
  </si>
  <si>
    <t>Bình Phú</t>
  </si>
  <si>
    <t>Trường Mẫu giáo Bình Phú điểm phụ (Bình An)</t>
  </si>
  <si>
    <t>- Quyết định số 3103/QĐ-UBND ngày 28/12/2021 của UBND tỉnh về việc phê duyệt chủ trương đầu tư dự án Trường THCS Bình Phú.
- Bản đăng ký dự án có thu hồi đất năm 2022.</t>
  </si>
  <si>
    <t>- Quyết định số 3236/QĐ-UBND ngày 31/12/2021 của UBND tỉnh về việc phê duyệt chủ trương đầu tư dự án Trường Mẫu giáo Bình Phú điểm phụ (Bình An).
- Bản đăng ký dự án có thu hồi đất năm 2022.</t>
  </si>
  <si>
    <t>Đường dây 220kV Hồng Ngự - Châu Đốc</t>
  </si>
  <si>
    <t>Mỹ Đức và Khánh Hòa</t>
  </si>
  <si>
    <t>- Công văn số 223/VPUBND-KTN ngày 18/01/2021 của UBND tỉnh về việc thống nhất hướng tuyến Đường dây 220kV Hồng Ngự - Châu Đốc.
- Bản đăng ký dự án có thu hồi đất năm 2022.</t>
  </si>
  <si>
    <t>Huyện Châu Thành</t>
  </si>
  <si>
    <t>Trường THPT Cần Đăng</t>
  </si>
  <si>
    <t>Cần Đăng</t>
  </si>
  <si>
    <t>Ban Quản lý dự án đầu tư xây dựng và khu vực phát triển đô thị tỉnh</t>
  </si>
  <si>
    <t>- Quyết định số 2647/QĐ-UBND ngày 10/11/2021 của UBND tỉnh về việc phê duyệt chủ trương đầu tư dự án Trường THPT Cần Đăng.
- Bản đăng ký dự án có thu hồi đất năm 2022.</t>
  </si>
  <si>
    <t>Vĩnh Thành</t>
  </si>
  <si>
    <t>Trường Tiểu học A Vĩnh Hanh(Vĩnh Thuận)</t>
  </si>
  <si>
    <t>Ban Quản lý dự án đầu tư xây dựng khu vực huyện Châu Thành</t>
  </si>
  <si>
    <t>Vĩnh Hanh</t>
  </si>
  <si>
    <t>Bình Thạnh</t>
  </si>
  <si>
    <t>Trường  Tiểu học  B Bình Thạnh điểm phụ (Thạnh Hưng)</t>
  </si>
  <si>
    <t>- Quyết định số 2433A/QĐ-UBND ngày 22/10/2021 của UBND tỉnh về việc phê duyệt điều chỉnh chủ trương đầu tư dự án Trường  Tiểu học  B Bình Thạnh điểm phụ (Thạnh Hưng).
- Bản đăng ký dự án có thu hồi đất năm 2022.</t>
  </si>
  <si>
    <t>Trường Tiểu học B Bình Thạnh điểm chính (Thạnh Hòa)</t>
  </si>
  <si>
    <t>- Quyết định số 2533/QĐ-UBND ngày 02/11/2021 của UBND tỉnh về việc phê duyệt chủ trương đầu tư dự án Trường Tiểu học B Bình Thạnh điểm chính (Thạnh Hòa).
- Bản đăng ký dự án có thu hồi đất năm 2022.</t>
  </si>
  <si>
    <t>Trường Mẫu giáo Vĩnh Hanh điểm chính (Vĩnh Thuận)</t>
  </si>
  <si>
    <t>- Quyết định số 2525/QĐ-UBND ngày 02/11/2021 của UBND tỉnh về việc phê duyệt chủ trương đầu tư dự án Trường Mẫu giáo Vĩnh Hanh điểm chính (Vĩnh Thuận).
- Bản đăng ký dự án có thu hồi đất năm 2022.</t>
  </si>
  <si>
    <t>Trường Tiểu học B Vĩnh An (Vĩnh Thành)</t>
  </si>
  <si>
    <t xml:space="preserve"> Vĩnh An</t>
  </si>
  <si>
    <t>- Quyết định số 2340/QĐ-UBND ngày 12/10/2021 của UBND tỉnh về việc phê duyệt chủ trương đầu tư dự án Trường Tiểu học B Vĩnh An (Vĩnh Thành).
- Bản đăng ký dự án có thu hồi đất năm 2022.</t>
  </si>
  <si>
    <t>Trường THCS Vĩnh Hanh</t>
  </si>
  <si>
    <t>- Quyết định số 2599/QĐ-UBND ngày 08/11/2021 của UBND tỉnh về việc phê duyệt chủ trương đầu tư dự án Trường THCS Vĩnh Hanh.
- Bản đăng ký dự án có thu hồi đất năm 2022.</t>
  </si>
  <si>
    <t>Trường Tiểu học A Vĩnh An điểm chính (Vĩnh Quới)</t>
  </si>
  <si>
    <t>- Quyết định số 2598/QĐ-UBND ngày 08/11/2021 của UBND tỉnh về việc phê duyệt chủ trương đầu tư dự án Trường Tiểu học A Vĩnh An điểm chính (Vĩnh Quới)
- Bản đăng ký dự án có thu hồi đất năm 2022.</t>
  </si>
  <si>
    <t>Trường Mẫu giáo Tân Phú điểm chính (Tân Lợi)</t>
  </si>
  <si>
    <t>Tân Phú</t>
  </si>
  <si>
    <t>- Quyết định số 2342/QĐ-UBND ngày 12/10/2021 của UBND tỉnh về việc phê duyệt chủ trương đầu tư dự án Trường Mẫu giáo Tân Phú điểm chính (Tân Lợi).
- Bản đăng ký dự án có thu hồi đất năm 2022.</t>
  </si>
  <si>
    <t>Trường Mẫu giáo Vĩnh Hanh điểm phụ (Vĩnh Hòa)</t>
  </si>
  <si>
    <t>- Quyết định số 1986/QĐ-UBND ngày 26/8/2021 của UBND tỉnh về việc phê duyệt chủ trương đầu tư dự án Trường Mẫu giáo Vĩnh Hanh điểm phụ (Vĩnh Hòa).
- Bản đăng ký dự án có thu hồi đất năm 2022.</t>
  </si>
  <si>
    <t>Trường THCS Bình Thạnh</t>
  </si>
  <si>
    <t>- Quyết định số 2600/QĐ-UBND ngày 08/11/2021 của UBND tỉnh về việc phê duyệt chủ trương đầu tư dự án Trường THCS Bình Thạnh.
- Bản đăng ký dự án có thu hồi đất năm 2022.</t>
  </si>
  <si>
    <t>Trường Tiểu học A Hòa Bình Thạnh 
điểm chính (Hòa Thạnh)</t>
  </si>
  <si>
    <t xml:space="preserve">Hòa Bình Thạnh </t>
  </si>
  <si>
    <t>- Quyết định số 2738/QĐ-UBND ngày 17/11/2021 của UBND tỉnh về việc phê duyệt dự án Trường Tiểu học A Hòa Bình Thạnh 
điểm chính (Hòa Thạnh).
- Bản đăng ký dự án có thu hồi đất năm 2022.</t>
  </si>
  <si>
    <t>Trường THCS Hòa Bình Thạnh điểm chính (Hòa Thạnh)</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</si>
  <si>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Trường THCS Hòa Bình Thạnh điểm chính (Hòa Thạnh).
- Bản đăng ký dự án có thu hồi đất năm 2022.</t>
  </si>
  <si>
    <t>Đầu tư cơ sở vật chất, thiết bị dạy học phục vụ chương trình giáo dục phổ thông mới giai đoạn 2021-2025 huyện Thoại Sơn. Hạng mục: Trường Tiểu học C thị trấn An Châu điểm chính (Hòa Long 2)</t>
  </si>
  <si>
    <t>An Châu</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</si>
  <si>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Trường Tiểu học C thị trấn An Châu điểm chính (Hòa Long 2).
- Bản đăng ký dự án có thu hồi đất năm 2022.</t>
  </si>
  <si>
    <t>Đầu tư cơ sở vật chất, thiết bị dạy học phục vụ chương trình giáo dục phổ thông mới giai đoạn 2021-2025 huyện Thoại Sơn. Hạng mục: Trường Tiểu học B Bình Hòa điểm chính (Bình Phú 1)</t>
  </si>
  <si>
    <t>Bình Hòa</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</si>
  <si>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Trường Tiểu học B Bình Hòa điểm chính (Bình Phú 1).
- Bản đăng ký dự án có thu hồi đất năm 2022.</t>
  </si>
  <si>
    <t>Đầu tư cơ sở vật chất, thiết bị dạy học phục vụ chương trình giáo dục phổ thông mới giai đoạn 2021-2025 huyện Thoại Sơn. Hạng mục: Trường Tiểu học B Cần Đăng điểm phụ 2 (Cần Thuận)</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</si>
  <si>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Trường Tiểu học B Cần Đăng điểm phụ 2 (Cần Thuận).
- Bản đăng ký dự án có thu hồi đất năm 2022.</t>
  </si>
  <si>
    <t>Đầu tư cơ sở vật chất, thiết bị dạy học phục vụ chương trình giáo dục phổ thông mới giai đoạn 2021-2025 huyện Thoại Sơn. Hạng mục: Trường Tiểu học B Vĩnh Hanh điểm chính (Vĩnh Phúc)</t>
  </si>
  <si>
    <t>- Nghị quyết số 04/NQ-HĐND ngày 14/4/2022 của HĐND tỉnh về việc quyết định chủ trương đầu tư dự án nhóm B và điều chỉnh quyết định chủ trương đầu tư dự án nhóm B sử dụng vốn đầu tư công. Trong đó có dự án Đầu tư cơ sở vật chất, thiết bị dạy học phục vụ chương trình giáo dục phổ thông mới giai đoạn 2021-2025 huyện Thoại Sơn. Hạng mục: Trường Tiểu học B Vĩnh Hanh điểm chính (Vĩnh Phúc).
- Bản đăng ký dự án có thu hồi đất năm 2022.</t>
  </si>
  <si>
    <t>Xây dựng tuyến tránh đoạn Km11 đến Km15 và Cầu Mương Khai - Đường tỉnh 951</t>
  </si>
  <si>
    <t>Bình Thạnh Đông và Hòa Lạc</t>
  </si>
  <si>
    <t>- Dự án đã được HĐND tỉnh thông qua tại Nghị quyết số 16/2020/NQ-HĐND ngày 08/12/2020 với diện tích thu hồi 133.435 m2. Nay dự án có bổ sung thêm diện tích thu hồi đất 126.747,5 m2 theo Nghị quyết số 04/NQ-HĐND ngày 14/4/2022.
- Bản đăng ký dự án có thu hồi đất năm 2022.</t>
  </si>
  <si>
    <t>Trung ương, tỉnh</t>
  </si>
  <si>
    <t>C</t>
  </si>
  <si>
    <t>NHÓM DỰ ÁN BỊ HỦY BỎ VÀ CÓ ĐĂNG KÝ TRỞ LẠI NĂM 2022</t>
  </si>
  <si>
    <t>Nâng cấp mở rộng đường Ngô Văn Sở</t>
  </si>
  <si>
    <t>UBND thành phố Long Xuyên</t>
  </si>
  <si>
    <t>Đông Xuyên</t>
  </si>
  <si>
    <t>Mở rộng đường Nguyễn Gia Thiều</t>
  </si>
  <si>
    <t>Mỹ Quý</t>
  </si>
  <si>
    <t>Lộ ra tuyến 475, 477 Long Xuyên 2</t>
  </si>
  <si>
    <t>Công ty Điện lực An Giang</t>
  </si>
  <si>
    <t>Lộ ra tuyến 472, 474, 476, 478 Châu Đốc</t>
  </si>
  <si>
    <t>Vĩnh Mỹ, Châu Phú A và Vĩnh Châu</t>
  </si>
  <si>
    <t>Hệ thống thủy lợi phục vụ chuyển đổi cây trồng vùng ấp Phú Hiệp</t>
  </si>
  <si>
    <t>UBND huyện Phú Tân</t>
  </si>
  <si>
    <t>Chợ Vàm</t>
  </si>
  <si>
    <t>Nâng cấp tuyến đường ấp chiến lược</t>
  </si>
  <si>
    <t>Ban Quản lý dự án đầu tư và xây dựng khu vực huyện Chợ Mới</t>
  </si>
  <si>
    <t>Kiến Thành</t>
  </si>
  <si>
    <t>Trạm 110kV KCN Hòa Bình và đường dây đấu nối</t>
  </si>
  <si>
    <t>Tổng Công ty Điện lực miền Nam</t>
  </si>
  <si>
    <t>Đường tuần tra biên giới tỉnh An Giang (2014-2016)</t>
  </si>
  <si>
    <t>Bộ Tư lệnh Quân khu 9</t>
  </si>
  <si>
    <t>An Nông, 
Tịnh Biên</t>
  </si>
  <si>
    <t>Thu hồi đất theo điểm b khoản 3 Điều 62 Luật Đất đai.</t>
  </si>
  <si>
    <t>Thu hồi đất theo điểm a khoản 3 Điều 62 Luật Đất đai.</t>
  </si>
  <si>
    <t>Thu hồi đất theo điểm c khoản 3 Điều 62 Luật Đất đai.</t>
  </si>
  <si>
    <t>Thành phố</t>
  </si>
  <si>
    <t>Trái phiếu Chính phủ</t>
  </si>
  <si>
    <t>Dự án đã được HĐND tỉnh thông qua với diện tích thu hồi đất là 718 m2 tại Nghị quyết số 02/2019/NQ-HĐND ngày 12/7/2019 đến nay đã quá thời hạn 03 năm nhưng chưa triển khai xong công tác thu hồi đất, giải phóng mặt bằng (tiến độ: đang trình phê duyệt giá đất bồi thường để lập phương án bồi thường trình cơ quan có thẩm quyền phê duyệt).</t>
  </si>
  <si>
    <t>Dự án đã được HĐND tỉnh thông qua với diện tích thu hồi đất là 292 m2 tại Nghị quyết số 02/2019/NQ-HĐND ngày 12/7/2019 đến nay đã quá thời hạn 03 năm chưa triển khai xong công tác thu hồi đất, giải phóng mặt bằng (tiến độ: đã được UBND tỉnh phê duyệt giá đất bồi thường tại Quyết định số 482/QĐ-UBND ngày 09/3/2021 và đang lập phương án bồi thường trình cơ quan có thẩm quyền phê duyệt).</t>
  </si>
  <si>
    <t>Dự án đã được HĐND tỉnh thông qua với diện tích thu hồi đất là 572 m2 tại Nghị quyết số 02/2019/NQ-HĐND ngày 12/7/2019 đến nay đã quá thời hạn 03 năm nhưng chưa triển khai xong công tác thu hồi đất, giải phóng mặt bằng (tiến độ: đã được UBND tỉnh phê duyệt giá đất bồi thường tại Quyết định số 492/QĐ-UBND ngày 21/3/2021 và đang lập phương án bồi thường trình cơ quan có thẩm quyền phê duyệt).</t>
  </si>
  <si>
    <t>Dự án đã được HĐND tỉnh thông qua với diện tích thu hồi đất là 268 m2 tại Nghị quyết số 02/2019/NQ-HĐND ngày 12/7/2019 đến nay đã quá thời hạn 03 năm chưa triển khai xong công tác thu hồi đất, giải phóng mặt bằng (tiến độ: đang khảo sát giá đất bồi thường để lập phương án bồi thường trình cơ quan có thẩm quyền phê duyệt).</t>
  </si>
  <si>
    <t>Dự án đã được HĐND tỉnh thông qua với diện tích thu hồi đất là 5.000 m2 tại Nghị quyết số 02/2019/NQ-HĐND ngày 12/7/2019 đến nay đã quá thời hạn 03 năm chưa triển khai xong công tác thu hồi đất, giải phóng mặt bằng (tiến độ: đã tạo quỹ đất được 80%, phần còn lại đang tiếp tục thỏa thuận với hộ dân).</t>
  </si>
  <si>
    <t>Dự án đã được HĐND tỉnh thông qua với diện tích thu hồi đất là 34.500 m2 tại Nghị quyết số 02/2019/NQ-HĐND ngày 12/7/2019 đến nay đã quá thời hạn 03 năm chưa triển khai xong công tác thu hồi đất, giải phóng mặt bằng (tiến độ: đang tổ chức đo đạc lập bản đồ thu hồi đất).</t>
  </si>
  <si>
    <t>Dự án đã được HĐND tỉnh thông qua với diện tích thu hồi đất là 7.937 m2 tại Nghị quyết số 02/2019/NQ-HĐND ngày 12/7/2019 đến nay đã quá thời hạn 03 năm chưa triển khai xong công tác thu hồi đất, giải phóng mặt bằng (tiến độ: đã được UBND tỉnh phê duyệt giá đất bồi thường tại Quyết định số 845/QĐ-UBND ngày 28/4/2022 và đang lập phương án bồi thường trình cơ quan có thẩm quyền phê duyệt).</t>
  </si>
  <si>
    <t>Nâng cấp, mở rộng đường Bờ Đông liên xã</t>
  </si>
  <si>
    <t>Vĩnh Hậu và Vĩnh Lộc</t>
  </si>
  <si>
    <t>- Quyết định số 2501/QĐ-UBND ngày 29/10/2021 của UBND tỉnh về việc phê duyệt chủ trương đầu tư dự án Nâng cấp, mở rộng đường Bờ Đông liên xã.
- Bản đăng ký dự án có thu hồi đất năm 2022.</t>
  </si>
  <si>
    <t>Trường THCS Tân Trung</t>
  </si>
  <si>
    <t>- Quyết định số 2832/QĐ-UBND ngày 26/11/2021 của UBND tỉnh về việc phê duyệt chủ trương đầu tư dự án Trường THCS Tân Trung.
- Bản đăng ký dự án có thu hồi đất năm 2022.</t>
  </si>
  <si>
    <t>Trường THCS Nguyễn Văn Ba</t>
  </si>
  <si>
    <t>Ban Quản lý dự án đầu tư xây dựng khu vực huyện Chợ Mới</t>
  </si>
  <si>
    <t>Hội An</t>
  </si>
  <si>
    <t>XI</t>
  </si>
  <si>
    <t>- Quyết định số 89/QĐ-UBND ngày 14/01/2022 của UBND tỉnh về việc phê duyệt chủ trương đầu tư dự án Trường THCS Nguyễn Văn Ba.
- Bản đăng ký dự án có thu hồi đất năm 2022.</t>
  </si>
  <si>
    <t>Dự án đã được HĐND tỉnh thông qua với diện tích thu hồi đất là 44.600 m2 tại Nghị quyết số 02/2019/NQ-HĐND ngày 12/7/2019 đến nay đã quá thời hạn 03 năm chưa triển khai xong công tác thu hồi đất, giải phóng mặt bằng do điều chỉnh thiết kế (tiến độ: đang tổ chức đo đạc lập bản đồ thu hồi đất).</t>
  </si>
  <si>
    <t>Lạc Quới
và Vĩnh Gia</t>
  </si>
  <si>
    <t>Dự án đã được HĐND tỉnh thông qua với diện tích thu hồi đất là 8.970 m2 tại Nghị quyết số 02/2019/NQ-HĐND ngày 12/7/2019 đến nay đã quá thời hạn 03 năm chưa triển khai xong công tác thu hồi đất, giải phóng mặt bằng do điều chỉnh thiết kế (tiến độ: đang tổ chức đo đạc lập bản đồ thu hồi đất).</t>
  </si>
  <si>
    <t>TỔNG CỘNG (A+B+C) = 60+3+10= 73 dự án</t>
  </si>
  <si>
    <t>Đường dây 110kV Long Xuyên 2 - An Châu - Cái Dầu</t>
  </si>
  <si>
    <t>An Châu, Hòa Bình Thạnh, Bình Hòa và An Hòa</t>
  </si>
  <si>
    <t>Dự án đã được HĐND tỉnh thông qua với diện tích thu hồi đất là 6.572 m2 tại Nghị quyết số 02/2019/NQ-HĐND ngày 12/7/2019 đến nay đã quá thời hạn 03 năm chưa triển khai xong công tác thu hồi đất, giải phóng mặt bằng (tiến độ: đang khảo sát giá đất bồi thường để lập phương án bồi thường trình cơ quan có thẩm quyền phê duyệt).</t>
  </si>
  <si>
    <t>- Công văn số 1358/VP-TH ngày 16/12/2021 của UBND huyện Thoại Sơn về việc thống nhất gia hạn thời gian thực hiện dự án Nâng cấp đoạn tiếp giáp đường số 7 cụm dân cư Phú Hữu đến đường Mặc Cần Dện lớn đến hết quý IV/2022.
- Quyết định số 3878/QĐ-UBND ngày 22/12/2020 của UBND huyện Thoại Sơn về việc phê duyệt báo cáo kinh tế kỹ thuật công trình Nâng cấp đoạn tiếp giáp đường số 7 cụm dân cư Phú Hữu đến đường Mặc Cần Dện lớn.
- Bản đăng ký dự án có thu hồi đất năm 2022.</t>
  </si>
  <si>
    <t>- Quyết định số 2646/QĐ-UBND ngày 10/11/2021 của UBND tỉnh về việc phê duyệt chủ trương đầu tư dự án Trường Tiểu học A Vĩnh Hanh (Vĩnh Thuận).
- Bản đăng ký dự án có thu hồi đất năm 2022.</t>
  </si>
  <si>
    <r>
      <t xml:space="preserve">DANH MỤC 01
Bổ sung dự án có thu hồi đất năm 2022
</t>
    </r>
    <r>
      <rPr>
        <i/>
        <sz val="22"/>
        <rFont val="Times New Roman"/>
        <family val="1"/>
      </rPr>
      <t>(Ban hành kèm theo Tờ trình số 308/TTr-UBND ngày 19/5/2022 của Ủy ban nhân dân tỉnh An Giang)</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</si>
</sst>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0;[Red]0.00"/>
    <numFmt numFmtId="179" formatCode="#,##0.0"/>
    <numFmt numFmtId="180" formatCode="0.0"/>
    <numFmt numFmtId="181" formatCode="0.0000"/>
    <numFmt numFmtId="182" formatCode="0;[Red]0"/>
    <numFmt numFmtId="183" formatCode="_(* #,##0_);_(* \(#,##0\);_(* &quot;-&quot;??_);_(@_)"/>
    <numFmt numFmtId="184" formatCode="#,##0_ ;\-#,##0\ "/>
    <numFmt numFmtId="185" formatCode="0.000"/>
    <numFmt numFmtId="186" formatCode="[$-1010000]d/m/yyyy;@"/>
    <numFmt numFmtId="187" formatCode="_(* #,##0.0_);_(* \(#,##0.0\);_(* &quot;-&quot;??_);_(@_)"/>
    <numFmt numFmtId="188" formatCode="mm/yyyy"/>
    <numFmt numFmtId="189" formatCode="[$-409]dddd\,\ mmmm\ dd\,\ yyyy"/>
    <numFmt numFmtId="190" formatCode="[$-42A]dd\ mmmm\ yyyy"/>
    <numFmt numFmtId="191" formatCode="_-* #,##0\ _₫_-;\-* #,##0\ _₫_-;_-* &quot;-&quot;??\ _₫_-;_-@_-"/>
    <numFmt numFmtId="192" formatCode="0_);\(0\)"/>
    <numFmt numFmtId="193" formatCode="#,##0.000"/>
    <numFmt numFmtId="194" formatCode="#,##0;[Red]#,##0"/>
    <numFmt numFmtId="195" formatCode="0.000;[Red]0.000"/>
    <numFmt numFmtId="196" formatCode="&quot;Yes&quot;;&quot;Yes&quot;;&quot;No&quot;"/>
    <numFmt numFmtId="197" formatCode="&quot;True&quot;;&quot;True&quot;;&quot;False&quot;"/>
    <numFmt numFmtId="198" formatCode="&quot;On&quot;;&quot;On&quot;;&quot;Off&quot;"/>
    <numFmt numFmtId="199" formatCode="[$€-2]\ #,##0.00_);[Red]\([$€-2]\ #,##0.00\)"/>
  </numFmts>
  <fonts count="54">
    <font>
      <sz val="10"/>
      <name val="Arial"/>
      <family val="0"/>
    </font>
    <font>
      <sz val="10"/>
      <name val="Times New Roman"/>
      <family val="1"/>
    </font>
    <font>
      <sz val="20"/>
      <name val="Times New Roman"/>
      <family val="1"/>
    </font>
    <font>
      <b/>
      <sz val="16"/>
      <name val="Times New Roman"/>
      <family val="1"/>
    </font>
    <font>
      <sz val="16"/>
      <name val="Times New Roman"/>
      <family val="1"/>
    </font>
    <font>
      <b/>
      <sz val="15"/>
      <name val="Times New Roman"/>
      <family val="1"/>
    </font>
    <font>
      <sz val="15"/>
      <name val="Times New Roman"/>
      <family val="1"/>
    </font>
    <font>
      <b/>
      <sz val="22"/>
      <name val="Times New Roman"/>
      <family val="1"/>
    </font>
    <font>
      <i/>
      <sz val="22"/>
      <name val="Times New Roman"/>
      <family val="1"/>
    </font>
    <font>
      <i/>
      <sz val="16"/>
      <name val="Times New Roman"/>
      <family val="1"/>
    </font>
    <font>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Cambria"/>
      <family val="1"/>
    </font>
    <font>
      <sz val="20"/>
      <color indexed="10"/>
      <name val="Times New Roman"/>
      <family val="1"/>
    </font>
    <font>
      <b/>
      <sz val="15"/>
      <name val="Cambria"/>
      <family val="1"/>
    </font>
    <font>
      <b/>
      <sz val="1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
    <xf numFmtId="0" fontId="0" fillId="0" borderId="0" xfId="0" applyAlignment="1">
      <alignment/>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0" fontId="9"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79" fontId="6" fillId="0" borderId="10" xfId="0" applyNumberFormat="1" applyFont="1" applyFill="1" applyBorder="1" applyAlignment="1">
      <alignment vertical="center"/>
    </xf>
    <xf numFmtId="0" fontId="30" fillId="0" borderId="10" xfId="0" applyFont="1" applyFill="1" applyBorder="1" applyAlignment="1">
      <alignment horizontal="justify" vertical="center"/>
    </xf>
    <xf numFmtId="0" fontId="6" fillId="0" borderId="10" xfId="0" applyFont="1" applyFill="1" applyBorder="1" applyAlignment="1" quotePrefix="1">
      <alignment horizontal="justify" vertical="center" wrapText="1"/>
    </xf>
    <xf numFmtId="0" fontId="1" fillId="0" borderId="0" xfId="0" applyFont="1" applyFill="1" applyAlignment="1">
      <alignment vertical="center"/>
    </xf>
    <xf numFmtId="0" fontId="53" fillId="0" borderId="0" xfId="0" applyFont="1" applyFill="1" applyBorder="1" applyAlignment="1">
      <alignment vertical="center" wrapText="1"/>
    </xf>
    <xf numFmtId="179" fontId="5" fillId="0" borderId="10" xfId="0" applyNumberFormat="1" applyFont="1" applyFill="1" applyBorder="1" applyAlignment="1">
      <alignment vertical="center"/>
    </xf>
    <xf numFmtId="179" fontId="30" fillId="0" borderId="10" xfId="0" applyNumberFormat="1" applyFont="1" applyFill="1" applyBorder="1" applyAlignment="1">
      <alignment horizontal="right" vertical="center"/>
    </xf>
    <xf numFmtId="0" fontId="1" fillId="0" borderId="0" xfId="0" applyFont="1" applyFill="1" applyAlignment="1">
      <alignment horizontal="center" vertical="center"/>
    </xf>
    <xf numFmtId="0" fontId="30" fillId="0" borderId="10" xfId="0" applyFont="1" applyFill="1" applyBorder="1" applyAlignment="1">
      <alignment horizontal="center" vertical="center" wrapText="1"/>
    </xf>
    <xf numFmtId="179" fontId="32" fillId="0" borderId="10" xfId="0" applyNumberFormat="1" applyFont="1" applyFill="1" applyBorder="1" applyAlignment="1">
      <alignment horizontal="right" vertical="center"/>
    </xf>
    <xf numFmtId="0" fontId="6"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0" fontId="5" fillId="0" borderId="0" xfId="0" applyFont="1" applyFill="1" applyAlignment="1">
      <alignment horizontal="center" vertical="center"/>
    </xf>
    <xf numFmtId="0" fontId="5" fillId="0" borderId="10" xfId="0" applyFont="1" applyFill="1" applyBorder="1" applyAlignment="1" quotePrefix="1">
      <alignment horizontal="left" vertical="center" wrapText="1"/>
    </xf>
    <xf numFmtId="179" fontId="5" fillId="0" borderId="10" xfId="0" applyNumberFormat="1" applyFont="1" applyFill="1" applyBorder="1" applyAlignment="1" quotePrefix="1">
      <alignment horizontal="right" vertical="center" wrapText="1"/>
    </xf>
    <xf numFmtId="0" fontId="6" fillId="0" borderId="0" xfId="0" applyFont="1" applyFill="1" applyAlignment="1">
      <alignment horizontal="center" vertical="center"/>
    </xf>
    <xf numFmtId="0" fontId="6" fillId="0" borderId="10" xfId="0" applyFont="1" applyFill="1" applyBorder="1" applyAlignment="1" quotePrefix="1">
      <alignment horizontal="left" vertical="center" wrapText="1"/>
    </xf>
    <xf numFmtId="0" fontId="6" fillId="0" borderId="0" xfId="0" applyFont="1" applyFill="1" applyAlignment="1">
      <alignment vertical="center"/>
    </xf>
    <xf numFmtId="0" fontId="32" fillId="0" borderId="10" xfId="0" applyFont="1" applyFill="1" applyBorder="1" applyAlignment="1">
      <alignment horizontal="justify" vertical="center"/>
    </xf>
    <xf numFmtId="179" fontId="6" fillId="0" borderId="10" xfId="0" applyNumberFormat="1" applyFont="1" applyFill="1" applyBorder="1" applyAlignment="1">
      <alignment horizontal="right" vertical="center"/>
    </xf>
    <xf numFmtId="0" fontId="30" fillId="0" borderId="10" xfId="0" applyFont="1" applyFill="1" applyBorder="1" applyAlignment="1">
      <alignment horizontal="justify"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quotePrefix="1">
      <alignment horizontal="justify" vertical="center" wrapText="1"/>
    </xf>
    <xf numFmtId="0" fontId="5" fillId="0" borderId="0" xfId="0" applyFont="1" applyFill="1" applyAlignment="1">
      <alignment vertical="center"/>
    </xf>
    <xf numFmtId="179" fontId="5" fillId="0" borderId="10" xfId="0" applyNumberFormat="1" applyFont="1" applyFill="1" applyBorder="1" applyAlignment="1">
      <alignment horizontal="right" vertical="center"/>
    </xf>
    <xf numFmtId="179" fontId="30" fillId="0" borderId="10" xfId="0" applyNumberFormat="1" applyFont="1" applyFill="1" applyBorder="1" applyAlignment="1">
      <alignment horizontal="right" vertical="center" wrapText="1"/>
    </xf>
    <xf numFmtId="178" fontId="30" fillId="0" borderId="10" xfId="0" applyNumberFormat="1" applyFont="1" applyFill="1" applyBorder="1" applyAlignment="1" quotePrefix="1">
      <alignment horizontal="justify" vertical="center" wrapText="1"/>
    </xf>
    <xf numFmtId="0" fontId="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179" fontId="33" fillId="0" borderId="10" xfId="0" applyNumberFormat="1" applyFont="1" applyFill="1" applyBorder="1" applyAlignment="1">
      <alignment horizontal="right" vertical="center" wrapText="1"/>
    </xf>
    <xf numFmtId="0" fontId="33" fillId="0" borderId="10" xfId="0" applyFont="1" applyFill="1" applyBorder="1" applyAlignment="1">
      <alignment horizontal="justify" vertical="center"/>
    </xf>
    <xf numFmtId="178" fontId="33" fillId="0" borderId="10" xfId="0" applyNumberFormat="1" applyFont="1" applyFill="1" applyBorder="1" applyAlignment="1" quotePrefix="1">
      <alignment horizontal="justify" vertical="center" wrapText="1"/>
    </xf>
    <xf numFmtId="0" fontId="3" fillId="0" borderId="0" xfId="0" applyFont="1" applyFill="1" applyAlignment="1">
      <alignment vertical="center"/>
    </xf>
    <xf numFmtId="0" fontId="6" fillId="33" borderId="10" xfId="0" applyFont="1" applyFill="1" applyBorder="1" applyAlignment="1">
      <alignment horizontal="center" vertical="center" wrapText="1"/>
    </xf>
    <xf numFmtId="0" fontId="30" fillId="33" borderId="10" xfId="0" applyFont="1" applyFill="1" applyBorder="1" applyAlignment="1">
      <alignment horizontal="justify" vertical="center"/>
    </xf>
    <xf numFmtId="0" fontId="6" fillId="33" borderId="10" xfId="0" applyFont="1" applyFill="1" applyBorder="1" applyAlignment="1">
      <alignment horizontal="center" vertical="center"/>
    </xf>
    <xf numFmtId="0" fontId="30" fillId="33" borderId="10" xfId="0" applyFont="1" applyFill="1" applyBorder="1" applyAlignment="1">
      <alignment horizontal="center" vertical="center" wrapText="1"/>
    </xf>
    <xf numFmtId="179" fontId="30" fillId="33" borderId="10" xfId="0" applyNumberFormat="1" applyFont="1" applyFill="1" applyBorder="1" applyAlignment="1">
      <alignment horizontal="right" vertical="center"/>
    </xf>
    <xf numFmtId="0" fontId="6" fillId="33" borderId="10" xfId="0" applyFont="1" applyFill="1" applyBorder="1" applyAlignment="1" quotePrefix="1">
      <alignment horizontal="justify" vertical="center" wrapText="1"/>
    </xf>
    <xf numFmtId="0" fontId="6" fillId="33" borderId="0" xfId="0" applyFont="1" applyFill="1" applyAlignment="1">
      <alignment vertical="center"/>
    </xf>
    <xf numFmtId="0" fontId="1" fillId="0" borderId="0" xfId="0" applyFont="1" applyFill="1" applyAlignment="1">
      <alignment horizontal="justify" vertical="center"/>
    </xf>
    <xf numFmtId="0" fontId="3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9" fontId="32" fillId="0" borderId="10" xfId="0" applyNumberFormat="1" applyFont="1" applyFill="1" applyBorder="1" applyAlignment="1">
      <alignment horizontal="right" vertical="center" wrapText="1"/>
    </xf>
    <xf numFmtId="0" fontId="6" fillId="0" borderId="10" xfId="0" applyFont="1" applyFill="1" applyBorder="1" applyAlignment="1" quotePrefix="1">
      <alignment vertical="center" wrapText="1"/>
    </xf>
    <xf numFmtId="0" fontId="5" fillId="0" borderId="11" xfId="0" applyFont="1" applyFill="1" applyBorder="1" applyAlignment="1" quotePrefix="1">
      <alignment horizontal="left" vertical="center" wrapText="1"/>
    </xf>
    <xf numFmtId="0" fontId="5" fillId="0" borderId="12" xfId="0" applyFont="1" applyFill="1" applyBorder="1" applyAlignment="1" quotePrefix="1">
      <alignment horizontal="left" vertical="center" wrapText="1"/>
    </xf>
    <xf numFmtId="0" fontId="5" fillId="0" borderId="13" xfId="0" applyFont="1" applyFill="1" applyBorder="1" applyAlignment="1" quotePrefix="1">
      <alignment horizontal="left"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zoomScale="60" zoomScaleNormal="60" zoomScaleSheetLayoutView="30" zoomScalePageLayoutView="40" workbookViewId="0" topLeftCell="A1">
      <selection activeCell="G4" sqref="G4:G5"/>
    </sheetView>
  </sheetViews>
  <sheetFormatPr defaultColWidth="9.140625" defaultRowHeight="12.75"/>
  <cols>
    <col min="1" max="1" width="6.7109375" style="15" customWidth="1"/>
    <col min="2" max="2" width="47.421875" style="11" customWidth="1"/>
    <col min="3" max="3" width="37.57421875" style="11" customWidth="1"/>
    <col min="4" max="4" width="20.8515625" style="15" customWidth="1"/>
    <col min="5" max="5" width="19.421875" style="15" customWidth="1"/>
    <col min="6" max="6" width="18.57421875" style="11" customWidth="1"/>
    <col min="7" max="7" width="19.28125" style="11" customWidth="1"/>
    <col min="8" max="9" width="18.57421875" style="11" customWidth="1"/>
    <col min="10" max="10" width="25.7109375" style="11" customWidth="1"/>
    <col min="11" max="11" width="59.8515625" style="50" customWidth="1"/>
    <col min="12" max="12" width="15.421875" style="15" customWidth="1"/>
    <col min="13" max="16384" width="9.140625" style="11" customWidth="1"/>
  </cols>
  <sheetData>
    <row r="1" spans="1:12" ht="87.75" customHeight="1">
      <c r="A1" s="62" t="s">
        <v>294</v>
      </c>
      <c r="B1" s="62"/>
      <c r="C1" s="62"/>
      <c r="D1" s="62"/>
      <c r="E1" s="62"/>
      <c r="F1" s="62"/>
      <c r="G1" s="62"/>
      <c r="H1" s="62"/>
      <c r="I1" s="62"/>
      <c r="J1" s="62"/>
      <c r="K1" s="62"/>
      <c r="L1" s="62"/>
    </row>
    <row r="2" spans="1:13" ht="26.25">
      <c r="A2" s="63"/>
      <c r="B2" s="64"/>
      <c r="C2" s="64"/>
      <c r="D2" s="64"/>
      <c r="E2" s="64"/>
      <c r="F2" s="64"/>
      <c r="G2" s="64"/>
      <c r="H2" s="64"/>
      <c r="I2" s="64"/>
      <c r="J2" s="64"/>
      <c r="K2" s="64"/>
      <c r="L2" s="64"/>
      <c r="M2" s="12"/>
    </row>
    <row r="3" spans="1:12" s="1" customFormat="1" ht="39.75" customHeight="1">
      <c r="A3" s="59" t="s">
        <v>2</v>
      </c>
      <c r="B3" s="59" t="s">
        <v>1</v>
      </c>
      <c r="C3" s="59" t="s">
        <v>0</v>
      </c>
      <c r="D3" s="59" t="s">
        <v>3</v>
      </c>
      <c r="E3" s="59" t="s">
        <v>11</v>
      </c>
      <c r="F3" s="58" t="s">
        <v>4</v>
      </c>
      <c r="G3" s="59" t="s">
        <v>9</v>
      </c>
      <c r="H3" s="59"/>
      <c r="I3" s="59"/>
      <c r="J3" s="59" t="s">
        <v>14</v>
      </c>
      <c r="K3" s="65" t="s">
        <v>10</v>
      </c>
      <c r="L3" s="59" t="s">
        <v>15</v>
      </c>
    </row>
    <row r="4" spans="1:12" s="1" customFormat="1" ht="29.25" customHeight="1">
      <c r="A4" s="59"/>
      <c r="B4" s="59"/>
      <c r="C4" s="59"/>
      <c r="D4" s="59"/>
      <c r="E4" s="59"/>
      <c r="F4" s="58"/>
      <c r="G4" s="58" t="s">
        <v>12</v>
      </c>
      <c r="H4" s="59" t="s">
        <v>13</v>
      </c>
      <c r="I4" s="59"/>
      <c r="J4" s="59"/>
      <c r="K4" s="66"/>
      <c r="L4" s="59"/>
    </row>
    <row r="5" spans="1:12" s="1" customFormat="1" ht="69" customHeight="1">
      <c r="A5" s="59"/>
      <c r="B5" s="59"/>
      <c r="C5" s="59"/>
      <c r="D5" s="59"/>
      <c r="E5" s="59"/>
      <c r="F5" s="58"/>
      <c r="G5" s="58"/>
      <c r="H5" s="2" t="s">
        <v>6</v>
      </c>
      <c r="I5" s="2" t="s">
        <v>7</v>
      </c>
      <c r="J5" s="59"/>
      <c r="K5" s="67"/>
      <c r="L5" s="59"/>
    </row>
    <row r="6" spans="1:12" s="4" customFormat="1" ht="39" customHeight="1">
      <c r="A6" s="3" t="s">
        <v>16</v>
      </c>
      <c r="B6" s="3" t="s">
        <v>17</v>
      </c>
      <c r="C6" s="3" t="s">
        <v>18</v>
      </c>
      <c r="D6" s="3" t="s">
        <v>19</v>
      </c>
      <c r="E6" s="3" t="s">
        <v>20</v>
      </c>
      <c r="F6" s="3" t="s">
        <v>21</v>
      </c>
      <c r="G6" s="3" t="s">
        <v>22</v>
      </c>
      <c r="H6" s="3" t="s">
        <v>23</v>
      </c>
      <c r="I6" s="3" t="s">
        <v>24</v>
      </c>
      <c r="J6" s="3" t="s">
        <v>25</v>
      </c>
      <c r="K6" s="3" t="s">
        <v>26</v>
      </c>
      <c r="L6" s="3" t="s">
        <v>27</v>
      </c>
    </row>
    <row r="7" spans="1:12" s="20" customFormat="1" ht="52.5" customHeight="1">
      <c r="A7" s="19" t="s">
        <v>40</v>
      </c>
      <c r="B7" s="55" t="s">
        <v>41</v>
      </c>
      <c r="C7" s="56"/>
      <c r="D7" s="56"/>
      <c r="E7" s="57"/>
      <c r="F7" s="22">
        <f>F8+F11+F14+F17+F22+F27+F29+F32+F49+F53+F60</f>
        <v>1059479.96</v>
      </c>
      <c r="G7" s="22">
        <f>G8+G11+G14+G17+G22+G27+G29+G32+G49+G53+G60</f>
        <v>426760.55999999994</v>
      </c>
      <c r="H7" s="22">
        <f>H8+H11+H14+H17+H22+H27+H29+H32+H49+H53+H60</f>
        <v>190212.31</v>
      </c>
      <c r="I7" s="22">
        <f>I8+I11+I14+I17+I22+I27+I29+I32+I49+I53+I60</f>
        <v>232548.25000000003</v>
      </c>
      <c r="J7" s="19" t="s">
        <v>30</v>
      </c>
      <c r="K7" s="31" t="s">
        <v>30</v>
      </c>
      <c r="L7" s="19"/>
    </row>
    <row r="8" spans="1:12" s="20" customFormat="1" ht="45" customHeight="1">
      <c r="A8" s="19" t="s">
        <v>5</v>
      </c>
      <c r="B8" s="21" t="s">
        <v>39</v>
      </c>
      <c r="C8" s="19"/>
      <c r="D8" s="19"/>
      <c r="E8" s="19"/>
      <c r="F8" s="22">
        <f>SUM(F9:F10)</f>
        <v>20366</v>
      </c>
      <c r="G8" s="22">
        <f>SUM(G9:G10)</f>
        <v>2472.7</v>
      </c>
      <c r="H8" s="22">
        <f>SUM(H9:H10)</f>
        <v>2458</v>
      </c>
      <c r="I8" s="22">
        <f>SUM(I9:I10)</f>
        <v>14.7</v>
      </c>
      <c r="J8" s="19"/>
      <c r="K8" s="31"/>
      <c r="L8" s="19"/>
    </row>
    <row r="9" spans="1:12" s="23" customFormat="1" ht="114" customHeight="1">
      <c r="A9" s="18">
        <v>1</v>
      </c>
      <c r="B9" s="6" t="s">
        <v>42</v>
      </c>
      <c r="C9" s="6" t="s">
        <v>43</v>
      </c>
      <c r="D9" s="18" t="s">
        <v>44</v>
      </c>
      <c r="E9" s="18" t="s">
        <v>28</v>
      </c>
      <c r="F9" s="8">
        <v>17908</v>
      </c>
      <c r="G9" s="8">
        <v>14.7</v>
      </c>
      <c r="H9" s="8">
        <v>0</v>
      </c>
      <c r="I9" s="8">
        <v>14.7</v>
      </c>
      <c r="J9" s="9" t="s">
        <v>263</v>
      </c>
      <c r="K9" s="10" t="s">
        <v>45</v>
      </c>
      <c r="L9" s="18" t="s">
        <v>46</v>
      </c>
    </row>
    <row r="10" spans="1:12" s="23" customFormat="1" ht="192" customHeight="1">
      <c r="A10" s="18">
        <v>2</v>
      </c>
      <c r="B10" s="6" t="s">
        <v>47</v>
      </c>
      <c r="C10" s="6" t="s">
        <v>48</v>
      </c>
      <c r="D10" s="18" t="s">
        <v>49</v>
      </c>
      <c r="E10" s="18" t="s">
        <v>50</v>
      </c>
      <c r="F10" s="8">
        <v>2458</v>
      </c>
      <c r="G10" s="8">
        <v>2458</v>
      </c>
      <c r="H10" s="8">
        <v>2458</v>
      </c>
      <c r="I10" s="8">
        <v>0</v>
      </c>
      <c r="J10" s="9" t="s">
        <v>263</v>
      </c>
      <c r="K10" s="10" t="s">
        <v>51</v>
      </c>
      <c r="L10" s="18" t="s">
        <v>35</v>
      </c>
    </row>
    <row r="11" spans="1:12" s="23" customFormat="1" ht="52.5" customHeight="1">
      <c r="A11" s="19" t="s">
        <v>8</v>
      </c>
      <c r="B11" s="21" t="s">
        <v>34</v>
      </c>
      <c r="C11" s="6"/>
      <c r="D11" s="18"/>
      <c r="E11" s="18"/>
      <c r="F11" s="13">
        <f>SUM(F12:F13)</f>
        <v>4000</v>
      </c>
      <c r="G11" s="13">
        <f>SUM(G12:G13)</f>
        <v>4000</v>
      </c>
      <c r="H11" s="13">
        <f>SUM(H12:H13)</f>
        <v>900</v>
      </c>
      <c r="I11" s="13">
        <f>SUM(I12:I13)</f>
        <v>3100</v>
      </c>
      <c r="J11" s="9"/>
      <c r="K11" s="10"/>
      <c r="L11" s="18"/>
    </row>
    <row r="12" spans="1:12" s="25" customFormat="1" ht="195.75" customHeight="1">
      <c r="A12" s="18">
        <v>3</v>
      </c>
      <c r="B12" s="24" t="s">
        <v>52</v>
      </c>
      <c r="C12" s="6" t="s">
        <v>48</v>
      </c>
      <c r="D12" s="7" t="s">
        <v>56</v>
      </c>
      <c r="E12" s="7" t="s">
        <v>50</v>
      </c>
      <c r="F12" s="8">
        <v>3000</v>
      </c>
      <c r="G12" s="8">
        <v>3000</v>
      </c>
      <c r="H12" s="8">
        <v>0</v>
      </c>
      <c r="I12" s="8">
        <v>3000</v>
      </c>
      <c r="J12" s="9" t="s">
        <v>263</v>
      </c>
      <c r="K12" s="10" t="s">
        <v>54</v>
      </c>
      <c r="L12" s="18" t="s">
        <v>35</v>
      </c>
    </row>
    <row r="13" spans="1:12" s="25" customFormat="1" ht="198.75" customHeight="1">
      <c r="A13" s="5">
        <v>4</v>
      </c>
      <c r="B13" s="9" t="s">
        <v>57</v>
      </c>
      <c r="C13" s="9" t="s">
        <v>55</v>
      </c>
      <c r="D13" s="16" t="s">
        <v>53</v>
      </c>
      <c r="E13" s="7" t="s">
        <v>28</v>
      </c>
      <c r="F13" s="14">
        <v>1000</v>
      </c>
      <c r="G13" s="14">
        <v>1000</v>
      </c>
      <c r="H13" s="8">
        <v>900</v>
      </c>
      <c r="I13" s="14">
        <v>100</v>
      </c>
      <c r="J13" s="9" t="s">
        <v>263</v>
      </c>
      <c r="K13" s="10" t="s">
        <v>58</v>
      </c>
      <c r="L13" s="7" t="s">
        <v>59</v>
      </c>
    </row>
    <row r="14" spans="1:12" s="25" customFormat="1" ht="52.5" customHeight="1">
      <c r="A14" s="19" t="s">
        <v>33</v>
      </c>
      <c r="B14" s="21" t="s">
        <v>29</v>
      </c>
      <c r="C14" s="9"/>
      <c r="D14" s="16"/>
      <c r="E14" s="7"/>
      <c r="F14" s="17">
        <f>SUM(F15:F16)</f>
        <v>29692.4</v>
      </c>
      <c r="G14" s="17">
        <f>SUM(G15:G16)</f>
        <v>29692.4</v>
      </c>
      <c r="H14" s="17">
        <f>SUM(H15:H16)</f>
        <v>29582</v>
      </c>
      <c r="I14" s="17">
        <f>SUM(I15:I16)</f>
        <v>110.4</v>
      </c>
      <c r="J14" s="9"/>
      <c r="K14" s="10"/>
      <c r="L14" s="7"/>
    </row>
    <row r="15" spans="1:12" s="25" customFormat="1" ht="117" customHeight="1">
      <c r="A15" s="5">
        <v>5</v>
      </c>
      <c r="B15" s="9" t="s">
        <v>60</v>
      </c>
      <c r="C15" s="9" t="s">
        <v>61</v>
      </c>
      <c r="D15" s="16" t="s">
        <v>62</v>
      </c>
      <c r="E15" s="18" t="s">
        <v>28</v>
      </c>
      <c r="F15" s="14">
        <v>110.4</v>
      </c>
      <c r="G15" s="14">
        <v>110.4</v>
      </c>
      <c r="H15" s="8">
        <v>0</v>
      </c>
      <c r="I15" s="14">
        <v>110.4</v>
      </c>
      <c r="J15" s="9" t="s">
        <v>263</v>
      </c>
      <c r="K15" s="10" t="s">
        <v>64</v>
      </c>
      <c r="L15" s="7" t="s">
        <v>63</v>
      </c>
    </row>
    <row r="16" spans="1:12" s="25" customFormat="1" ht="134.25" customHeight="1">
      <c r="A16" s="5">
        <v>6</v>
      </c>
      <c r="B16" s="9" t="s">
        <v>69</v>
      </c>
      <c r="C16" s="9" t="s">
        <v>31</v>
      </c>
      <c r="D16" s="16" t="s">
        <v>70</v>
      </c>
      <c r="E16" s="18" t="s">
        <v>28</v>
      </c>
      <c r="F16" s="14">
        <v>29582</v>
      </c>
      <c r="G16" s="14">
        <v>29582</v>
      </c>
      <c r="H16" s="14">
        <v>29582</v>
      </c>
      <c r="I16" s="14">
        <v>0</v>
      </c>
      <c r="J16" s="9" t="s">
        <v>263</v>
      </c>
      <c r="K16" s="10" t="s">
        <v>71</v>
      </c>
      <c r="L16" s="7" t="s">
        <v>59</v>
      </c>
    </row>
    <row r="17" spans="1:12" s="25" customFormat="1" ht="49.5" customHeight="1">
      <c r="A17" s="19" t="s">
        <v>36</v>
      </c>
      <c r="B17" s="21" t="s">
        <v>65</v>
      </c>
      <c r="C17" s="9"/>
      <c r="D17" s="16"/>
      <c r="E17" s="7"/>
      <c r="F17" s="17">
        <f>SUM(F18:F21)</f>
        <v>137047</v>
      </c>
      <c r="G17" s="17">
        <f>SUM(G18:G21)</f>
        <v>56978</v>
      </c>
      <c r="H17" s="17">
        <f>SUM(H18:H21)</f>
        <v>0</v>
      </c>
      <c r="I17" s="17">
        <f>SUM(I18:I21)</f>
        <v>52978</v>
      </c>
      <c r="J17" s="9"/>
      <c r="K17" s="10"/>
      <c r="L17" s="7"/>
    </row>
    <row r="18" spans="1:12" s="25" customFormat="1" ht="116.25" customHeight="1">
      <c r="A18" s="5">
        <v>7</v>
      </c>
      <c r="B18" s="9" t="s">
        <v>66</v>
      </c>
      <c r="C18" s="9" t="s">
        <v>68</v>
      </c>
      <c r="D18" s="16" t="s">
        <v>67</v>
      </c>
      <c r="E18" s="7" t="s">
        <v>32</v>
      </c>
      <c r="F18" s="14">
        <v>5621</v>
      </c>
      <c r="G18" s="14">
        <v>4000</v>
      </c>
      <c r="H18" s="14">
        <v>0</v>
      </c>
      <c r="I18" s="14">
        <v>0</v>
      </c>
      <c r="J18" s="9" t="s">
        <v>264</v>
      </c>
      <c r="K18" s="10" t="s">
        <v>74</v>
      </c>
      <c r="L18" s="7" t="s">
        <v>38</v>
      </c>
    </row>
    <row r="19" spans="1:12" s="25" customFormat="1" ht="108" customHeight="1">
      <c r="A19" s="5">
        <v>8</v>
      </c>
      <c r="B19" s="9" t="s">
        <v>72</v>
      </c>
      <c r="C19" s="9" t="s">
        <v>68</v>
      </c>
      <c r="D19" s="7" t="s">
        <v>73</v>
      </c>
      <c r="E19" s="7" t="s">
        <v>32</v>
      </c>
      <c r="F19" s="14">
        <v>7026</v>
      </c>
      <c r="G19" s="14">
        <v>728</v>
      </c>
      <c r="H19" s="14">
        <v>0</v>
      </c>
      <c r="I19" s="14">
        <v>728</v>
      </c>
      <c r="J19" s="9" t="s">
        <v>264</v>
      </c>
      <c r="K19" s="10" t="s">
        <v>75</v>
      </c>
      <c r="L19" s="7" t="s">
        <v>38</v>
      </c>
    </row>
    <row r="20" spans="1:12" s="25" customFormat="1" ht="120.75" customHeight="1">
      <c r="A20" s="5">
        <v>9</v>
      </c>
      <c r="B20" s="9" t="s">
        <v>275</v>
      </c>
      <c r="C20" s="9" t="s">
        <v>68</v>
      </c>
      <c r="D20" s="7" t="s">
        <v>276</v>
      </c>
      <c r="E20" s="43" t="s">
        <v>28</v>
      </c>
      <c r="F20" s="14">
        <v>122900</v>
      </c>
      <c r="G20" s="14">
        <v>50750</v>
      </c>
      <c r="H20" s="14">
        <v>0</v>
      </c>
      <c r="I20" s="14">
        <v>50750</v>
      </c>
      <c r="J20" s="44" t="s">
        <v>263</v>
      </c>
      <c r="K20" s="10" t="s">
        <v>277</v>
      </c>
      <c r="L20" s="43" t="s">
        <v>38</v>
      </c>
    </row>
    <row r="21" spans="1:12" s="49" customFormat="1" ht="113.25" customHeight="1">
      <c r="A21" s="45">
        <v>10</v>
      </c>
      <c r="B21" s="44" t="s">
        <v>76</v>
      </c>
      <c r="C21" s="44" t="s">
        <v>68</v>
      </c>
      <c r="D21" s="46" t="s">
        <v>77</v>
      </c>
      <c r="E21" s="43" t="s">
        <v>28</v>
      </c>
      <c r="F21" s="47">
        <v>1500</v>
      </c>
      <c r="G21" s="47">
        <v>1500</v>
      </c>
      <c r="H21" s="47">
        <v>0</v>
      </c>
      <c r="I21" s="47">
        <v>1500</v>
      </c>
      <c r="J21" s="44" t="s">
        <v>263</v>
      </c>
      <c r="K21" s="48" t="s">
        <v>78</v>
      </c>
      <c r="L21" s="43" t="s">
        <v>38</v>
      </c>
    </row>
    <row r="22" spans="1:12" s="25" customFormat="1" ht="56.25" customHeight="1">
      <c r="A22" s="19" t="s">
        <v>37</v>
      </c>
      <c r="B22" s="21" t="s">
        <v>79</v>
      </c>
      <c r="C22" s="6"/>
      <c r="D22" s="16"/>
      <c r="E22" s="7"/>
      <c r="F22" s="17">
        <f>SUM(F23:F26)</f>
        <v>15890.7</v>
      </c>
      <c r="G22" s="17">
        <f>SUM(G23:G26)</f>
        <v>8582</v>
      </c>
      <c r="H22" s="17">
        <f>SUM(H23:H26)</f>
        <v>0</v>
      </c>
      <c r="I22" s="17">
        <f>SUM(I23:I26)</f>
        <v>8582</v>
      </c>
      <c r="J22" s="9"/>
      <c r="K22" s="10"/>
      <c r="L22" s="7"/>
    </row>
    <row r="23" spans="1:12" s="25" customFormat="1" ht="111" customHeight="1">
      <c r="A23" s="5">
        <v>11</v>
      </c>
      <c r="B23" s="6" t="s">
        <v>80</v>
      </c>
      <c r="C23" s="9" t="s">
        <v>81</v>
      </c>
      <c r="D23" s="16" t="s">
        <v>82</v>
      </c>
      <c r="E23" s="7" t="s">
        <v>83</v>
      </c>
      <c r="F23" s="8">
        <v>58</v>
      </c>
      <c r="G23" s="8">
        <v>58</v>
      </c>
      <c r="H23" s="8">
        <v>0</v>
      </c>
      <c r="I23" s="8">
        <v>58</v>
      </c>
      <c r="J23" s="9" t="s">
        <v>264</v>
      </c>
      <c r="K23" s="10" t="s">
        <v>84</v>
      </c>
      <c r="L23" s="7" t="s">
        <v>85</v>
      </c>
    </row>
    <row r="24" spans="1:12" s="25" customFormat="1" ht="120.75" customHeight="1">
      <c r="A24" s="5">
        <v>12</v>
      </c>
      <c r="B24" s="6" t="s">
        <v>86</v>
      </c>
      <c r="C24" s="9" t="s">
        <v>81</v>
      </c>
      <c r="D24" s="16" t="s">
        <v>87</v>
      </c>
      <c r="E24" s="7" t="s">
        <v>32</v>
      </c>
      <c r="F24" s="8">
        <v>3571</v>
      </c>
      <c r="G24" s="8">
        <v>3571</v>
      </c>
      <c r="H24" s="8">
        <v>0</v>
      </c>
      <c r="I24" s="8">
        <v>3571</v>
      </c>
      <c r="J24" s="9" t="s">
        <v>264</v>
      </c>
      <c r="K24" s="10" t="s">
        <v>88</v>
      </c>
      <c r="L24" s="7" t="s">
        <v>38</v>
      </c>
    </row>
    <row r="25" spans="1:12" s="25" customFormat="1" ht="114.75" customHeight="1">
      <c r="A25" s="5">
        <v>13</v>
      </c>
      <c r="B25" s="9" t="s">
        <v>89</v>
      </c>
      <c r="C25" s="9" t="s">
        <v>81</v>
      </c>
      <c r="D25" s="16" t="s">
        <v>87</v>
      </c>
      <c r="E25" s="7" t="s">
        <v>32</v>
      </c>
      <c r="F25" s="8">
        <v>3263.7</v>
      </c>
      <c r="G25" s="8">
        <v>736</v>
      </c>
      <c r="H25" s="8">
        <v>0</v>
      </c>
      <c r="I25" s="8">
        <v>736</v>
      </c>
      <c r="J25" s="9" t="s">
        <v>264</v>
      </c>
      <c r="K25" s="10" t="s">
        <v>90</v>
      </c>
      <c r="L25" s="7" t="s">
        <v>38</v>
      </c>
    </row>
    <row r="26" spans="1:12" s="25" customFormat="1" ht="114.75" customHeight="1">
      <c r="A26" s="5">
        <v>14</v>
      </c>
      <c r="B26" s="9" t="s">
        <v>278</v>
      </c>
      <c r="C26" s="9" t="s">
        <v>81</v>
      </c>
      <c r="D26" s="16" t="s">
        <v>87</v>
      </c>
      <c r="E26" s="7" t="s">
        <v>32</v>
      </c>
      <c r="F26" s="8">
        <v>8998</v>
      </c>
      <c r="G26" s="8">
        <v>4217</v>
      </c>
      <c r="H26" s="8">
        <v>0</v>
      </c>
      <c r="I26" s="8">
        <v>4217</v>
      </c>
      <c r="J26" s="9" t="s">
        <v>264</v>
      </c>
      <c r="K26" s="10" t="s">
        <v>279</v>
      </c>
      <c r="L26" s="7" t="s">
        <v>38</v>
      </c>
    </row>
    <row r="27" spans="1:12" s="32" customFormat="1" ht="48.75" customHeight="1">
      <c r="A27" s="29" t="s">
        <v>91</v>
      </c>
      <c r="B27" s="26" t="s">
        <v>92</v>
      </c>
      <c r="C27" s="26"/>
      <c r="D27" s="51"/>
      <c r="E27" s="52"/>
      <c r="F27" s="13">
        <f>F28</f>
        <v>8069</v>
      </c>
      <c r="G27" s="13">
        <f>G28</f>
        <v>2000</v>
      </c>
      <c r="H27" s="13">
        <f>H28</f>
        <v>2000</v>
      </c>
      <c r="I27" s="13">
        <f>I28</f>
        <v>0</v>
      </c>
      <c r="J27" s="26"/>
      <c r="K27" s="31"/>
      <c r="L27" s="52"/>
    </row>
    <row r="28" spans="1:12" s="25" customFormat="1" ht="114.75" customHeight="1">
      <c r="A28" s="5">
        <v>15</v>
      </c>
      <c r="B28" s="9" t="s">
        <v>280</v>
      </c>
      <c r="C28" s="9" t="s">
        <v>281</v>
      </c>
      <c r="D28" s="16" t="s">
        <v>282</v>
      </c>
      <c r="E28" s="7" t="s">
        <v>32</v>
      </c>
      <c r="F28" s="8">
        <v>8069</v>
      </c>
      <c r="G28" s="8">
        <v>2000</v>
      </c>
      <c r="H28" s="8">
        <v>2000</v>
      </c>
      <c r="I28" s="8">
        <v>0</v>
      </c>
      <c r="J28" s="9" t="s">
        <v>264</v>
      </c>
      <c r="K28" s="10" t="s">
        <v>284</v>
      </c>
      <c r="L28" s="7" t="s">
        <v>38</v>
      </c>
    </row>
    <row r="29" spans="1:12" s="25" customFormat="1" ht="48.75" customHeight="1">
      <c r="A29" s="19" t="s">
        <v>103</v>
      </c>
      <c r="B29" s="21" t="s">
        <v>104</v>
      </c>
      <c r="C29" s="6"/>
      <c r="D29" s="18"/>
      <c r="E29" s="18"/>
      <c r="F29" s="13">
        <f>SUM(F30:F31)</f>
        <v>40400</v>
      </c>
      <c r="G29" s="13">
        <f>SUM(G30:G31)</f>
        <v>40400</v>
      </c>
      <c r="H29" s="13">
        <f>SUM(H30:H31)</f>
        <v>0</v>
      </c>
      <c r="I29" s="13">
        <f>SUM(I30:I31)</f>
        <v>40400</v>
      </c>
      <c r="J29" s="8"/>
      <c r="K29" s="10"/>
      <c r="L29" s="18"/>
    </row>
    <row r="30" spans="1:12" s="25" customFormat="1" ht="118.5" customHeight="1">
      <c r="A30" s="5">
        <v>16</v>
      </c>
      <c r="B30" s="6" t="s">
        <v>105</v>
      </c>
      <c r="C30" s="9" t="s">
        <v>106</v>
      </c>
      <c r="D30" s="18" t="s">
        <v>107</v>
      </c>
      <c r="E30" s="18" t="s">
        <v>83</v>
      </c>
      <c r="F30" s="8">
        <v>400</v>
      </c>
      <c r="G30" s="8">
        <v>400</v>
      </c>
      <c r="H30" s="8">
        <v>0</v>
      </c>
      <c r="I30" s="8">
        <v>400</v>
      </c>
      <c r="J30" s="9" t="s">
        <v>264</v>
      </c>
      <c r="K30" s="10" t="s">
        <v>108</v>
      </c>
      <c r="L30" s="18" t="s">
        <v>85</v>
      </c>
    </row>
    <row r="31" spans="1:12" s="25" customFormat="1" ht="141" customHeight="1">
      <c r="A31" s="5">
        <v>17</v>
      </c>
      <c r="B31" s="6" t="s">
        <v>52</v>
      </c>
      <c r="C31" s="6" t="s">
        <v>48</v>
      </c>
      <c r="D31" s="18" t="s">
        <v>109</v>
      </c>
      <c r="E31" s="18" t="s">
        <v>110</v>
      </c>
      <c r="F31" s="8">
        <v>40000</v>
      </c>
      <c r="G31" s="8">
        <v>40000</v>
      </c>
      <c r="H31" s="8">
        <v>0</v>
      </c>
      <c r="I31" s="8">
        <v>40000</v>
      </c>
      <c r="J31" s="9" t="s">
        <v>263</v>
      </c>
      <c r="K31" s="10" t="s">
        <v>111</v>
      </c>
      <c r="L31" s="18" t="s">
        <v>35</v>
      </c>
    </row>
    <row r="32" spans="1:12" s="25" customFormat="1" ht="54" customHeight="1">
      <c r="A32" s="19" t="s">
        <v>112</v>
      </c>
      <c r="B32" s="21" t="s">
        <v>113</v>
      </c>
      <c r="C32" s="6"/>
      <c r="D32" s="18"/>
      <c r="E32" s="18"/>
      <c r="F32" s="13">
        <f>SUM(F33:F48)</f>
        <v>621312.69</v>
      </c>
      <c r="G32" s="13">
        <f>SUM(G33:G48)</f>
        <v>195690.62</v>
      </c>
      <c r="H32" s="13">
        <f>SUM(H33:H48)</f>
        <v>80995.57</v>
      </c>
      <c r="I32" s="13">
        <f>SUM(I33:I48)</f>
        <v>114695.05</v>
      </c>
      <c r="J32" s="9"/>
      <c r="K32" s="10"/>
      <c r="L32" s="18"/>
    </row>
    <row r="33" spans="1:12" s="25" customFormat="1" ht="122.25" customHeight="1">
      <c r="A33" s="5">
        <v>18</v>
      </c>
      <c r="B33" s="6" t="s">
        <v>114</v>
      </c>
      <c r="C33" s="6" t="s">
        <v>115</v>
      </c>
      <c r="D33" s="18" t="s">
        <v>116</v>
      </c>
      <c r="E33" s="18" t="s">
        <v>28</v>
      </c>
      <c r="F33" s="8">
        <v>8385</v>
      </c>
      <c r="G33" s="8">
        <v>4192.5</v>
      </c>
      <c r="H33" s="8">
        <v>1000</v>
      </c>
      <c r="I33" s="8">
        <f>G33-H33</f>
        <v>3192.5</v>
      </c>
      <c r="J33" s="9" t="s">
        <v>263</v>
      </c>
      <c r="K33" s="10" t="s">
        <v>117</v>
      </c>
      <c r="L33" s="18" t="s">
        <v>38</v>
      </c>
    </row>
    <row r="34" spans="1:12" s="25" customFormat="1" ht="118.5" customHeight="1">
      <c r="A34" s="5">
        <v>19</v>
      </c>
      <c r="B34" s="6" t="s">
        <v>118</v>
      </c>
      <c r="C34" s="9" t="s">
        <v>120</v>
      </c>
      <c r="D34" s="18" t="s">
        <v>119</v>
      </c>
      <c r="E34" s="18" t="s">
        <v>121</v>
      </c>
      <c r="F34" s="8">
        <v>7506.89</v>
      </c>
      <c r="G34" s="8">
        <v>7506.89</v>
      </c>
      <c r="H34" s="8">
        <v>7506.89</v>
      </c>
      <c r="I34" s="8">
        <v>0</v>
      </c>
      <c r="J34" s="9" t="s">
        <v>265</v>
      </c>
      <c r="K34" s="10" t="s">
        <v>122</v>
      </c>
      <c r="L34" s="18" t="s">
        <v>85</v>
      </c>
    </row>
    <row r="35" spans="1:12" s="25" customFormat="1" ht="243.75" customHeight="1">
      <c r="A35" s="5">
        <v>20</v>
      </c>
      <c r="B35" s="6" t="s">
        <v>123</v>
      </c>
      <c r="C35" s="9" t="s">
        <v>120</v>
      </c>
      <c r="D35" s="18" t="s">
        <v>124</v>
      </c>
      <c r="E35" s="18" t="s">
        <v>28</v>
      </c>
      <c r="F35" s="8">
        <v>1000</v>
      </c>
      <c r="G35" s="8">
        <v>1000</v>
      </c>
      <c r="H35" s="8">
        <v>500</v>
      </c>
      <c r="I35" s="8">
        <v>500</v>
      </c>
      <c r="J35" s="9" t="s">
        <v>263</v>
      </c>
      <c r="K35" s="10" t="s">
        <v>292</v>
      </c>
      <c r="L35" s="18" t="s">
        <v>85</v>
      </c>
    </row>
    <row r="36" spans="1:12" s="25" customFormat="1" ht="118.5" customHeight="1">
      <c r="A36" s="5">
        <v>21</v>
      </c>
      <c r="B36" s="6" t="s">
        <v>125</v>
      </c>
      <c r="C36" s="9" t="s">
        <v>120</v>
      </c>
      <c r="D36" s="18" t="s">
        <v>126</v>
      </c>
      <c r="E36" s="18" t="s">
        <v>28</v>
      </c>
      <c r="F36" s="8">
        <v>9288.5</v>
      </c>
      <c r="G36" s="8">
        <v>7502.25</v>
      </c>
      <c r="H36" s="8">
        <v>1000</v>
      </c>
      <c r="I36" s="8">
        <f>G36-H36</f>
        <v>6502.25</v>
      </c>
      <c r="J36" s="9" t="s">
        <v>263</v>
      </c>
      <c r="K36" s="10" t="s">
        <v>127</v>
      </c>
      <c r="L36" s="18" t="s">
        <v>85</v>
      </c>
    </row>
    <row r="37" spans="1:12" s="25" customFormat="1" ht="120" customHeight="1">
      <c r="A37" s="5">
        <v>22</v>
      </c>
      <c r="B37" s="6" t="s">
        <v>128</v>
      </c>
      <c r="C37" s="6" t="s">
        <v>115</v>
      </c>
      <c r="D37" s="18" t="s">
        <v>129</v>
      </c>
      <c r="E37" s="18" t="s">
        <v>130</v>
      </c>
      <c r="F37" s="8">
        <v>35000</v>
      </c>
      <c r="G37" s="8">
        <v>15351.68</v>
      </c>
      <c r="H37" s="8">
        <v>15351.68</v>
      </c>
      <c r="I37" s="8">
        <v>0</v>
      </c>
      <c r="J37" s="9" t="s">
        <v>263</v>
      </c>
      <c r="K37" s="10" t="s">
        <v>131</v>
      </c>
      <c r="L37" s="18" t="s">
        <v>38</v>
      </c>
    </row>
    <row r="38" spans="1:12" s="25" customFormat="1" ht="108.75" customHeight="1">
      <c r="A38" s="5">
        <v>23</v>
      </c>
      <c r="B38" s="9" t="s">
        <v>135</v>
      </c>
      <c r="C38" s="9" t="s">
        <v>120</v>
      </c>
      <c r="D38" s="18" t="s">
        <v>132</v>
      </c>
      <c r="E38" s="18" t="s">
        <v>28</v>
      </c>
      <c r="F38" s="8">
        <v>124050</v>
      </c>
      <c r="G38" s="8">
        <v>41350</v>
      </c>
      <c r="H38" s="8">
        <v>8000</v>
      </c>
      <c r="I38" s="8">
        <f>G38-H38</f>
        <v>33350</v>
      </c>
      <c r="J38" s="9" t="s">
        <v>263</v>
      </c>
      <c r="K38" s="10" t="s">
        <v>136</v>
      </c>
      <c r="L38" s="18" t="s">
        <v>38</v>
      </c>
    </row>
    <row r="39" spans="1:12" s="25" customFormat="1" ht="107.25" customHeight="1">
      <c r="A39" s="5">
        <v>24</v>
      </c>
      <c r="B39" s="9" t="s">
        <v>137</v>
      </c>
      <c r="C39" s="9" t="s">
        <v>120</v>
      </c>
      <c r="D39" s="18" t="s">
        <v>133</v>
      </c>
      <c r="E39" s="18" t="s">
        <v>28</v>
      </c>
      <c r="F39" s="8">
        <v>77190</v>
      </c>
      <c r="G39" s="8">
        <v>25730</v>
      </c>
      <c r="H39" s="8">
        <v>5000</v>
      </c>
      <c r="I39" s="8">
        <f>G39-H39</f>
        <v>20730</v>
      </c>
      <c r="J39" s="9" t="s">
        <v>263</v>
      </c>
      <c r="K39" s="10" t="s">
        <v>138</v>
      </c>
      <c r="L39" s="18" t="s">
        <v>38</v>
      </c>
    </row>
    <row r="40" spans="1:12" s="25" customFormat="1" ht="117" customHeight="1">
      <c r="A40" s="5">
        <v>25</v>
      </c>
      <c r="B40" s="9" t="s">
        <v>139</v>
      </c>
      <c r="C40" s="9" t="s">
        <v>120</v>
      </c>
      <c r="D40" s="18" t="s">
        <v>134</v>
      </c>
      <c r="E40" s="18" t="s">
        <v>28</v>
      </c>
      <c r="F40" s="8">
        <v>87653</v>
      </c>
      <c r="G40" s="8">
        <v>29218</v>
      </c>
      <c r="H40" s="8">
        <v>5500</v>
      </c>
      <c r="I40" s="8">
        <f>G40-H40</f>
        <v>23718</v>
      </c>
      <c r="J40" s="9" t="s">
        <v>263</v>
      </c>
      <c r="K40" s="10" t="s">
        <v>140</v>
      </c>
      <c r="L40" s="18" t="s">
        <v>38</v>
      </c>
    </row>
    <row r="41" spans="1:12" s="25" customFormat="1" ht="147" customHeight="1">
      <c r="A41" s="5">
        <v>26</v>
      </c>
      <c r="B41" s="6" t="s">
        <v>143</v>
      </c>
      <c r="C41" s="9" t="s">
        <v>120</v>
      </c>
      <c r="D41" s="18" t="s">
        <v>141</v>
      </c>
      <c r="E41" s="18" t="s">
        <v>32</v>
      </c>
      <c r="F41" s="8">
        <v>15345</v>
      </c>
      <c r="G41" s="8">
        <v>15345</v>
      </c>
      <c r="H41" s="8">
        <v>15345</v>
      </c>
      <c r="I41" s="8">
        <v>0</v>
      </c>
      <c r="J41" s="9" t="s">
        <v>264</v>
      </c>
      <c r="K41" s="10" t="s">
        <v>144</v>
      </c>
      <c r="L41" s="18" t="s">
        <v>38</v>
      </c>
    </row>
    <row r="42" spans="1:12" s="25" customFormat="1" ht="150.75" customHeight="1">
      <c r="A42" s="5">
        <v>27</v>
      </c>
      <c r="B42" s="6" t="s">
        <v>142</v>
      </c>
      <c r="C42" s="9" t="s">
        <v>120</v>
      </c>
      <c r="D42" s="18" t="s">
        <v>124</v>
      </c>
      <c r="E42" s="18" t="s">
        <v>32</v>
      </c>
      <c r="F42" s="8">
        <v>16292</v>
      </c>
      <c r="G42" s="8">
        <v>16292</v>
      </c>
      <c r="H42" s="8">
        <v>16292</v>
      </c>
      <c r="I42" s="8">
        <v>0</v>
      </c>
      <c r="J42" s="9" t="s">
        <v>264</v>
      </c>
      <c r="K42" s="10" t="s">
        <v>145</v>
      </c>
      <c r="L42" s="18" t="s">
        <v>38</v>
      </c>
    </row>
    <row r="43" spans="1:12" s="25" customFormat="1" ht="223.5" customHeight="1">
      <c r="A43" s="5">
        <v>28</v>
      </c>
      <c r="B43" s="9" t="s">
        <v>146</v>
      </c>
      <c r="C43" s="9" t="s">
        <v>120</v>
      </c>
      <c r="D43" s="18" t="s">
        <v>119</v>
      </c>
      <c r="E43" s="18" t="s">
        <v>32</v>
      </c>
      <c r="F43" s="8">
        <v>4002.3</v>
      </c>
      <c r="G43" s="8">
        <f>H43+I43</f>
        <v>4002.3</v>
      </c>
      <c r="H43" s="8">
        <v>3500</v>
      </c>
      <c r="I43" s="8">
        <v>502.3</v>
      </c>
      <c r="J43" s="9" t="s">
        <v>264</v>
      </c>
      <c r="K43" s="10" t="s">
        <v>147</v>
      </c>
      <c r="L43" s="18" t="s">
        <v>38</v>
      </c>
    </row>
    <row r="44" spans="1:12" s="25" customFormat="1" ht="245.25" customHeight="1">
      <c r="A44" s="5">
        <v>29</v>
      </c>
      <c r="B44" s="9" t="s">
        <v>148</v>
      </c>
      <c r="C44" s="9" t="s">
        <v>120</v>
      </c>
      <c r="D44" s="18" t="s">
        <v>124</v>
      </c>
      <c r="E44" s="18" t="s">
        <v>32</v>
      </c>
      <c r="F44" s="8">
        <v>1000</v>
      </c>
      <c r="G44" s="8">
        <v>1000</v>
      </c>
      <c r="H44" s="8">
        <v>1000</v>
      </c>
      <c r="I44" s="8">
        <v>0</v>
      </c>
      <c r="J44" s="9" t="s">
        <v>264</v>
      </c>
      <c r="K44" s="10" t="s">
        <v>149</v>
      </c>
      <c r="L44" s="18" t="s">
        <v>38</v>
      </c>
    </row>
    <row r="45" spans="1:12" s="25" customFormat="1" ht="234.75" customHeight="1">
      <c r="A45" s="5">
        <v>30</v>
      </c>
      <c r="B45" s="9" t="s">
        <v>150</v>
      </c>
      <c r="C45" s="9" t="s">
        <v>120</v>
      </c>
      <c r="D45" s="18" t="s">
        <v>124</v>
      </c>
      <c r="E45" s="18" t="s">
        <v>32</v>
      </c>
      <c r="F45" s="8">
        <v>1000</v>
      </c>
      <c r="G45" s="8">
        <v>1000</v>
      </c>
      <c r="H45" s="8">
        <v>1000</v>
      </c>
      <c r="I45" s="8">
        <v>0</v>
      </c>
      <c r="J45" s="9" t="s">
        <v>264</v>
      </c>
      <c r="K45" s="10" t="s">
        <v>151</v>
      </c>
      <c r="L45" s="18" t="s">
        <v>38</v>
      </c>
    </row>
    <row r="46" spans="1:12" s="25" customFormat="1" ht="258.75" customHeight="1">
      <c r="A46" s="5">
        <v>31</v>
      </c>
      <c r="B46" s="9" t="s">
        <v>152</v>
      </c>
      <c r="C46" s="9" t="s">
        <v>120</v>
      </c>
      <c r="D46" s="18" t="s">
        <v>126</v>
      </c>
      <c r="E46" s="18" t="s">
        <v>32</v>
      </c>
      <c r="F46" s="8">
        <v>3000</v>
      </c>
      <c r="G46" s="8">
        <v>3000</v>
      </c>
      <c r="H46" s="8">
        <v>0</v>
      </c>
      <c r="I46" s="8">
        <v>3000</v>
      </c>
      <c r="J46" s="9" t="s">
        <v>264</v>
      </c>
      <c r="K46" s="10" t="s">
        <v>153</v>
      </c>
      <c r="L46" s="18" t="s">
        <v>38</v>
      </c>
    </row>
    <row r="47" spans="1:12" s="25" customFormat="1" ht="118.5" customHeight="1">
      <c r="A47" s="5">
        <v>32</v>
      </c>
      <c r="B47" s="9" t="s">
        <v>154</v>
      </c>
      <c r="C47" s="9" t="s">
        <v>155</v>
      </c>
      <c r="D47" s="18" t="s">
        <v>124</v>
      </c>
      <c r="E47" s="18" t="s">
        <v>28</v>
      </c>
      <c r="F47" s="8">
        <v>6100</v>
      </c>
      <c r="G47" s="8">
        <v>2700</v>
      </c>
      <c r="H47" s="8">
        <v>0</v>
      </c>
      <c r="I47" s="8">
        <v>2700</v>
      </c>
      <c r="J47" s="9" t="s">
        <v>263</v>
      </c>
      <c r="K47" s="10" t="s">
        <v>156</v>
      </c>
      <c r="L47" s="18" t="s">
        <v>59</v>
      </c>
    </row>
    <row r="48" spans="1:12" s="25" customFormat="1" ht="231" customHeight="1">
      <c r="A48" s="5">
        <v>33</v>
      </c>
      <c r="B48" s="9" t="s">
        <v>157</v>
      </c>
      <c r="C48" s="9" t="s">
        <v>155</v>
      </c>
      <c r="D48" s="18" t="s">
        <v>158</v>
      </c>
      <c r="E48" s="18" t="s">
        <v>28</v>
      </c>
      <c r="F48" s="8">
        <v>224500</v>
      </c>
      <c r="G48" s="8">
        <v>20500</v>
      </c>
      <c r="H48" s="8">
        <v>0</v>
      </c>
      <c r="I48" s="8">
        <v>20500</v>
      </c>
      <c r="J48" s="9" t="s">
        <v>263</v>
      </c>
      <c r="K48" s="10" t="s">
        <v>159</v>
      </c>
      <c r="L48" s="18" t="s">
        <v>59</v>
      </c>
    </row>
    <row r="49" spans="1:12" s="25" customFormat="1" ht="57.75" customHeight="1">
      <c r="A49" s="19" t="s">
        <v>160</v>
      </c>
      <c r="B49" s="21" t="s">
        <v>161</v>
      </c>
      <c r="C49" s="6"/>
      <c r="D49" s="18"/>
      <c r="E49" s="18"/>
      <c r="F49" s="13">
        <f>SUM(F50:F52)</f>
        <v>13200</v>
      </c>
      <c r="G49" s="13">
        <f>SUM(G50:G52)</f>
        <v>13200</v>
      </c>
      <c r="H49" s="13">
        <f>SUM(H50:H52)</f>
        <v>13200</v>
      </c>
      <c r="I49" s="13">
        <f>SUM(I50:I52)</f>
        <v>0</v>
      </c>
      <c r="J49" s="9"/>
      <c r="K49" s="10"/>
      <c r="L49" s="18"/>
    </row>
    <row r="50" spans="1:12" s="25" customFormat="1" ht="172.5" customHeight="1">
      <c r="A50" s="5">
        <v>34</v>
      </c>
      <c r="B50" s="9" t="s">
        <v>162</v>
      </c>
      <c r="C50" s="9" t="s">
        <v>163</v>
      </c>
      <c r="D50" s="18" t="s">
        <v>164</v>
      </c>
      <c r="E50" s="18" t="s">
        <v>28</v>
      </c>
      <c r="F50" s="8">
        <v>5000</v>
      </c>
      <c r="G50" s="8">
        <v>5000</v>
      </c>
      <c r="H50" s="8">
        <v>5000</v>
      </c>
      <c r="I50" s="8">
        <v>0</v>
      </c>
      <c r="J50" s="9" t="s">
        <v>263</v>
      </c>
      <c r="K50" s="10" t="s">
        <v>165</v>
      </c>
      <c r="L50" s="18" t="s">
        <v>85</v>
      </c>
    </row>
    <row r="51" spans="1:12" s="25" customFormat="1" ht="170.25" customHeight="1">
      <c r="A51" s="5">
        <v>35</v>
      </c>
      <c r="B51" s="9" t="s">
        <v>166</v>
      </c>
      <c r="C51" s="9" t="s">
        <v>163</v>
      </c>
      <c r="D51" s="18" t="s">
        <v>164</v>
      </c>
      <c r="E51" s="18" t="s">
        <v>28</v>
      </c>
      <c r="F51" s="8">
        <v>5000</v>
      </c>
      <c r="G51" s="8">
        <v>5000</v>
      </c>
      <c r="H51" s="8">
        <v>5000</v>
      </c>
      <c r="I51" s="8">
        <v>0</v>
      </c>
      <c r="J51" s="9" t="s">
        <v>263</v>
      </c>
      <c r="K51" s="10" t="s">
        <v>167</v>
      </c>
      <c r="L51" s="18" t="s">
        <v>85</v>
      </c>
    </row>
    <row r="52" spans="1:12" s="25" customFormat="1" ht="149.25" customHeight="1">
      <c r="A52" s="5">
        <v>36</v>
      </c>
      <c r="B52" s="6" t="s">
        <v>169</v>
      </c>
      <c r="C52" s="9" t="s">
        <v>163</v>
      </c>
      <c r="D52" s="18" t="s">
        <v>168</v>
      </c>
      <c r="E52" s="18" t="s">
        <v>171</v>
      </c>
      <c r="F52" s="8">
        <v>3200</v>
      </c>
      <c r="G52" s="8">
        <v>3200</v>
      </c>
      <c r="H52" s="8">
        <v>3200</v>
      </c>
      <c r="I52" s="8">
        <v>0</v>
      </c>
      <c r="J52" s="9" t="s">
        <v>263</v>
      </c>
      <c r="K52" s="10" t="s">
        <v>170</v>
      </c>
      <c r="L52" s="18" t="s">
        <v>85</v>
      </c>
    </row>
    <row r="53" spans="1:12" s="25" customFormat="1" ht="57.75" customHeight="1">
      <c r="A53" s="19" t="s">
        <v>172</v>
      </c>
      <c r="B53" s="21" t="s">
        <v>173</v>
      </c>
      <c r="C53" s="6"/>
      <c r="D53" s="18"/>
      <c r="E53" s="18"/>
      <c r="F53" s="13">
        <f>SUM(F54:F59)</f>
        <v>50752.3</v>
      </c>
      <c r="G53" s="13">
        <f>SUM(G54:G59)</f>
        <v>29146.5</v>
      </c>
      <c r="H53" s="13">
        <f>SUM(H54:H59)</f>
        <v>26591</v>
      </c>
      <c r="I53" s="13">
        <f>SUM(I54:I59)</f>
        <v>2555.5</v>
      </c>
      <c r="J53" s="9"/>
      <c r="K53" s="10"/>
      <c r="L53" s="18"/>
    </row>
    <row r="54" spans="1:12" s="25" customFormat="1" ht="90.75" customHeight="1">
      <c r="A54" s="5">
        <v>37</v>
      </c>
      <c r="B54" s="6" t="s">
        <v>174</v>
      </c>
      <c r="C54" s="9" t="s">
        <v>175</v>
      </c>
      <c r="D54" s="18" t="s">
        <v>176</v>
      </c>
      <c r="E54" s="18" t="s">
        <v>83</v>
      </c>
      <c r="F54" s="8">
        <v>14775.5</v>
      </c>
      <c r="G54" s="8">
        <v>10571</v>
      </c>
      <c r="H54" s="8">
        <v>10571</v>
      </c>
      <c r="I54" s="8">
        <v>0</v>
      </c>
      <c r="J54" s="9" t="s">
        <v>264</v>
      </c>
      <c r="K54" s="10" t="s">
        <v>177</v>
      </c>
      <c r="L54" s="18" t="s">
        <v>38</v>
      </c>
    </row>
    <row r="55" spans="1:12" s="25" customFormat="1" ht="111.75" customHeight="1">
      <c r="A55" s="5">
        <v>38</v>
      </c>
      <c r="B55" s="6" t="s">
        <v>178</v>
      </c>
      <c r="C55" s="9" t="s">
        <v>175</v>
      </c>
      <c r="D55" s="18" t="s">
        <v>179</v>
      </c>
      <c r="E55" s="18" t="s">
        <v>32</v>
      </c>
      <c r="F55" s="8">
        <v>555.5</v>
      </c>
      <c r="G55" s="8">
        <v>555.5</v>
      </c>
      <c r="H55" s="8">
        <v>0</v>
      </c>
      <c r="I55" s="8">
        <v>555.5</v>
      </c>
      <c r="J55" s="9" t="s">
        <v>264</v>
      </c>
      <c r="K55" s="10" t="s">
        <v>180</v>
      </c>
      <c r="L55" s="18" t="s">
        <v>85</v>
      </c>
    </row>
    <row r="56" spans="1:12" s="25" customFormat="1" ht="153.75" customHeight="1">
      <c r="A56" s="5">
        <v>39</v>
      </c>
      <c r="B56" s="6" t="s">
        <v>181</v>
      </c>
      <c r="C56" s="9" t="s">
        <v>175</v>
      </c>
      <c r="D56" s="18" t="s">
        <v>182</v>
      </c>
      <c r="E56" s="18" t="s">
        <v>32</v>
      </c>
      <c r="F56" s="8">
        <v>13644</v>
      </c>
      <c r="G56" s="8">
        <v>3500</v>
      </c>
      <c r="H56" s="8">
        <v>3500</v>
      </c>
      <c r="I56" s="8">
        <v>0</v>
      </c>
      <c r="J56" s="9" t="s">
        <v>264</v>
      </c>
      <c r="K56" s="10" t="s">
        <v>183</v>
      </c>
      <c r="L56" s="18" t="s">
        <v>38</v>
      </c>
    </row>
    <row r="57" spans="1:12" s="25" customFormat="1" ht="108" customHeight="1">
      <c r="A57" s="5">
        <v>40</v>
      </c>
      <c r="B57" s="6" t="s">
        <v>184</v>
      </c>
      <c r="C57" s="9" t="s">
        <v>175</v>
      </c>
      <c r="D57" s="18" t="s">
        <v>185</v>
      </c>
      <c r="E57" s="18" t="s">
        <v>32</v>
      </c>
      <c r="F57" s="8">
        <v>9257.3</v>
      </c>
      <c r="G57" s="8">
        <v>2000</v>
      </c>
      <c r="H57" s="8">
        <v>2000</v>
      </c>
      <c r="I57" s="8">
        <v>0</v>
      </c>
      <c r="J57" s="9" t="s">
        <v>264</v>
      </c>
      <c r="K57" s="10" t="s">
        <v>187</v>
      </c>
      <c r="L57" s="18" t="s">
        <v>38</v>
      </c>
    </row>
    <row r="58" spans="1:12" s="25" customFormat="1" ht="108.75" customHeight="1">
      <c r="A58" s="5">
        <v>41</v>
      </c>
      <c r="B58" s="6" t="s">
        <v>186</v>
      </c>
      <c r="C58" s="9" t="s">
        <v>175</v>
      </c>
      <c r="D58" s="18" t="s">
        <v>185</v>
      </c>
      <c r="E58" s="18" t="s">
        <v>32</v>
      </c>
      <c r="F58" s="8">
        <v>2520</v>
      </c>
      <c r="G58" s="8">
        <v>2520</v>
      </c>
      <c r="H58" s="8">
        <v>2520</v>
      </c>
      <c r="I58" s="8">
        <v>0</v>
      </c>
      <c r="J58" s="9" t="s">
        <v>264</v>
      </c>
      <c r="K58" s="10" t="s">
        <v>188</v>
      </c>
      <c r="L58" s="18" t="s">
        <v>38</v>
      </c>
    </row>
    <row r="59" spans="1:12" s="25" customFormat="1" ht="114" customHeight="1">
      <c r="A59" s="5">
        <v>42</v>
      </c>
      <c r="B59" s="6" t="s">
        <v>189</v>
      </c>
      <c r="C59" s="6" t="s">
        <v>48</v>
      </c>
      <c r="D59" s="18" t="s">
        <v>190</v>
      </c>
      <c r="E59" s="18" t="s">
        <v>110</v>
      </c>
      <c r="F59" s="8">
        <v>10000</v>
      </c>
      <c r="G59" s="8">
        <v>10000</v>
      </c>
      <c r="H59" s="8">
        <v>8000</v>
      </c>
      <c r="I59" s="8">
        <v>2000</v>
      </c>
      <c r="J59" s="9" t="s">
        <v>263</v>
      </c>
      <c r="K59" s="10" t="s">
        <v>191</v>
      </c>
      <c r="L59" s="18" t="s">
        <v>35</v>
      </c>
    </row>
    <row r="60" spans="1:12" s="25" customFormat="1" ht="54" customHeight="1">
      <c r="A60" s="19" t="s">
        <v>283</v>
      </c>
      <c r="B60" s="21" t="s">
        <v>192</v>
      </c>
      <c r="C60" s="6"/>
      <c r="D60" s="18"/>
      <c r="E60" s="18"/>
      <c r="F60" s="13">
        <f>SUM(F61:F78)</f>
        <v>118749.87</v>
      </c>
      <c r="G60" s="13">
        <f>SUM(G61:G78)</f>
        <v>44598.34</v>
      </c>
      <c r="H60" s="13">
        <f>SUM(H61:H78)</f>
        <v>34485.740000000005</v>
      </c>
      <c r="I60" s="13">
        <f>SUM(I61:I78)</f>
        <v>10112.6</v>
      </c>
      <c r="J60" s="9"/>
      <c r="K60" s="10"/>
      <c r="L60" s="18"/>
    </row>
    <row r="61" spans="1:12" s="25" customFormat="1" ht="108" customHeight="1">
      <c r="A61" s="5">
        <v>43</v>
      </c>
      <c r="B61" s="6" t="s">
        <v>193</v>
      </c>
      <c r="C61" s="6" t="s">
        <v>195</v>
      </c>
      <c r="D61" s="18" t="s">
        <v>194</v>
      </c>
      <c r="E61" s="18" t="s">
        <v>32</v>
      </c>
      <c r="F61" s="8">
        <v>12961.94</v>
      </c>
      <c r="G61" s="8">
        <v>2003.94</v>
      </c>
      <c r="H61" s="8">
        <v>2003.94</v>
      </c>
      <c r="I61" s="8">
        <v>0</v>
      </c>
      <c r="J61" s="9" t="s">
        <v>264</v>
      </c>
      <c r="K61" s="10" t="s">
        <v>196</v>
      </c>
      <c r="L61" s="18" t="s">
        <v>59</v>
      </c>
    </row>
    <row r="62" spans="1:12" s="25" customFormat="1" ht="111.75" customHeight="1">
      <c r="A62" s="5">
        <v>44</v>
      </c>
      <c r="B62" s="9" t="s">
        <v>154</v>
      </c>
      <c r="C62" s="9" t="s">
        <v>155</v>
      </c>
      <c r="D62" s="18" t="s">
        <v>197</v>
      </c>
      <c r="E62" s="18" t="s">
        <v>28</v>
      </c>
      <c r="F62" s="8">
        <v>6100</v>
      </c>
      <c r="G62" s="8">
        <v>450</v>
      </c>
      <c r="H62" s="8">
        <v>0</v>
      </c>
      <c r="I62" s="8">
        <v>450</v>
      </c>
      <c r="J62" s="9" t="s">
        <v>263</v>
      </c>
      <c r="K62" s="10" t="s">
        <v>156</v>
      </c>
      <c r="L62" s="18" t="s">
        <v>59</v>
      </c>
    </row>
    <row r="63" spans="1:12" s="25" customFormat="1" ht="114" customHeight="1">
      <c r="A63" s="5">
        <v>45</v>
      </c>
      <c r="B63" s="9" t="s">
        <v>198</v>
      </c>
      <c r="C63" s="9" t="s">
        <v>199</v>
      </c>
      <c r="D63" s="18" t="s">
        <v>200</v>
      </c>
      <c r="E63" s="18" t="s">
        <v>32</v>
      </c>
      <c r="F63" s="8">
        <v>7014</v>
      </c>
      <c r="G63" s="8">
        <v>1613</v>
      </c>
      <c r="H63" s="8">
        <v>1613</v>
      </c>
      <c r="I63" s="8">
        <f>G63-H63</f>
        <v>0</v>
      </c>
      <c r="J63" s="9" t="s">
        <v>264</v>
      </c>
      <c r="K63" s="54" t="s">
        <v>293</v>
      </c>
      <c r="L63" s="18" t="s">
        <v>38</v>
      </c>
    </row>
    <row r="64" spans="1:12" s="25" customFormat="1" ht="129.75" customHeight="1">
      <c r="A64" s="5">
        <v>46</v>
      </c>
      <c r="B64" s="9" t="s">
        <v>202</v>
      </c>
      <c r="C64" s="9" t="s">
        <v>199</v>
      </c>
      <c r="D64" s="18" t="s">
        <v>201</v>
      </c>
      <c r="E64" s="18" t="s">
        <v>32</v>
      </c>
      <c r="F64" s="27">
        <v>4286.6</v>
      </c>
      <c r="G64" s="27">
        <v>2720.6</v>
      </c>
      <c r="H64" s="27">
        <v>0</v>
      </c>
      <c r="I64" s="27">
        <v>2720.6</v>
      </c>
      <c r="J64" s="9" t="s">
        <v>264</v>
      </c>
      <c r="K64" s="54" t="s">
        <v>203</v>
      </c>
      <c r="L64" s="18" t="s">
        <v>38</v>
      </c>
    </row>
    <row r="65" spans="1:12" s="25" customFormat="1" ht="103.5" customHeight="1">
      <c r="A65" s="5">
        <v>47</v>
      </c>
      <c r="B65" s="9" t="s">
        <v>204</v>
      </c>
      <c r="C65" s="9" t="s">
        <v>199</v>
      </c>
      <c r="D65" s="18" t="s">
        <v>201</v>
      </c>
      <c r="E65" s="18" t="s">
        <v>32</v>
      </c>
      <c r="F65" s="27">
        <v>4519</v>
      </c>
      <c r="G65" s="27">
        <v>500</v>
      </c>
      <c r="H65" s="27">
        <v>500</v>
      </c>
      <c r="I65" s="27">
        <v>0</v>
      </c>
      <c r="J65" s="9" t="s">
        <v>264</v>
      </c>
      <c r="K65" s="54" t="s">
        <v>205</v>
      </c>
      <c r="L65" s="18" t="s">
        <v>38</v>
      </c>
    </row>
    <row r="66" spans="1:12" s="25" customFormat="1" ht="111" customHeight="1">
      <c r="A66" s="5">
        <v>48</v>
      </c>
      <c r="B66" s="9" t="s">
        <v>206</v>
      </c>
      <c r="C66" s="9" t="s">
        <v>199</v>
      </c>
      <c r="D66" s="18" t="s">
        <v>200</v>
      </c>
      <c r="E66" s="18" t="s">
        <v>32</v>
      </c>
      <c r="F66" s="8">
        <v>5454</v>
      </c>
      <c r="G66" s="8">
        <v>5000</v>
      </c>
      <c r="H66" s="8">
        <v>5000</v>
      </c>
      <c r="I66" s="8">
        <v>0</v>
      </c>
      <c r="J66" s="9" t="s">
        <v>264</v>
      </c>
      <c r="K66" s="24" t="s">
        <v>207</v>
      </c>
      <c r="L66" s="18" t="s">
        <v>38</v>
      </c>
    </row>
    <row r="67" spans="1:12" s="25" customFormat="1" ht="112.5" customHeight="1">
      <c r="A67" s="5">
        <v>49</v>
      </c>
      <c r="B67" s="9" t="s">
        <v>208</v>
      </c>
      <c r="C67" s="9" t="s">
        <v>199</v>
      </c>
      <c r="D67" s="18" t="s">
        <v>209</v>
      </c>
      <c r="E67" s="18" t="s">
        <v>32</v>
      </c>
      <c r="F67" s="8">
        <v>5250</v>
      </c>
      <c r="G67" s="8">
        <v>800</v>
      </c>
      <c r="H67" s="8">
        <v>800</v>
      </c>
      <c r="I67" s="8">
        <v>0</v>
      </c>
      <c r="J67" s="9" t="s">
        <v>264</v>
      </c>
      <c r="K67" s="24" t="s">
        <v>210</v>
      </c>
      <c r="L67" s="18" t="s">
        <v>38</v>
      </c>
    </row>
    <row r="68" spans="1:12" s="25" customFormat="1" ht="119.25" customHeight="1">
      <c r="A68" s="5">
        <v>50</v>
      </c>
      <c r="B68" s="9" t="s">
        <v>211</v>
      </c>
      <c r="C68" s="9" t="s">
        <v>199</v>
      </c>
      <c r="D68" s="18" t="s">
        <v>200</v>
      </c>
      <c r="E68" s="18" t="s">
        <v>32</v>
      </c>
      <c r="F68" s="8">
        <v>11189</v>
      </c>
      <c r="G68" s="8">
        <v>5000</v>
      </c>
      <c r="H68" s="8">
        <v>5000</v>
      </c>
      <c r="I68" s="8">
        <v>0</v>
      </c>
      <c r="J68" s="9" t="s">
        <v>264</v>
      </c>
      <c r="K68" s="24" t="s">
        <v>212</v>
      </c>
      <c r="L68" s="18" t="s">
        <v>38</v>
      </c>
    </row>
    <row r="69" spans="1:12" s="25" customFormat="1" ht="114" customHeight="1">
      <c r="A69" s="5">
        <v>51</v>
      </c>
      <c r="B69" s="9" t="s">
        <v>213</v>
      </c>
      <c r="C69" s="9" t="s">
        <v>199</v>
      </c>
      <c r="D69" s="18" t="s">
        <v>209</v>
      </c>
      <c r="E69" s="18" t="s">
        <v>32</v>
      </c>
      <c r="F69" s="8">
        <v>7010</v>
      </c>
      <c r="G69" s="8">
        <v>2200</v>
      </c>
      <c r="H69" s="8">
        <v>2200</v>
      </c>
      <c r="I69" s="8">
        <v>0</v>
      </c>
      <c r="J69" s="9" t="s">
        <v>264</v>
      </c>
      <c r="K69" s="24" t="s">
        <v>214</v>
      </c>
      <c r="L69" s="18" t="s">
        <v>38</v>
      </c>
    </row>
    <row r="70" spans="1:12" s="25" customFormat="1" ht="121.5" customHeight="1">
      <c r="A70" s="5">
        <v>52</v>
      </c>
      <c r="B70" s="9" t="s">
        <v>215</v>
      </c>
      <c r="C70" s="9" t="s">
        <v>199</v>
      </c>
      <c r="D70" s="18" t="s">
        <v>216</v>
      </c>
      <c r="E70" s="18" t="s">
        <v>32</v>
      </c>
      <c r="F70" s="8">
        <v>5518.9</v>
      </c>
      <c r="G70" s="8">
        <v>4024.8</v>
      </c>
      <c r="H70" s="8">
        <v>4024.8</v>
      </c>
      <c r="I70" s="8">
        <v>0</v>
      </c>
      <c r="J70" s="9" t="s">
        <v>264</v>
      </c>
      <c r="K70" s="24" t="s">
        <v>217</v>
      </c>
      <c r="L70" s="18" t="s">
        <v>38</v>
      </c>
    </row>
    <row r="71" spans="1:12" s="25" customFormat="1" ht="119.25" customHeight="1">
      <c r="A71" s="5">
        <v>53</v>
      </c>
      <c r="B71" s="9" t="s">
        <v>218</v>
      </c>
      <c r="C71" s="9" t="s">
        <v>199</v>
      </c>
      <c r="D71" s="18" t="s">
        <v>200</v>
      </c>
      <c r="E71" s="18" t="s">
        <v>32</v>
      </c>
      <c r="F71" s="8">
        <v>645.63</v>
      </c>
      <c r="G71" s="8">
        <v>500</v>
      </c>
      <c r="H71" s="8">
        <v>500</v>
      </c>
      <c r="I71" s="8">
        <v>0</v>
      </c>
      <c r="J71" s="9" t="s">
        <v>264</v>
      </c>
      <c r="K71" s="24" t="s">
        <v>219</v>
      </c>
      <c r="L71" s="18" t="s">
        <v>38</v>
      </c>
    </row>
    <row r="72" spans="1:12" s="25" customFormat="1" ht="112.5" customHeight="1">
      <c r="A72" s="5">
        <v>54</v>
      </c>
      <c r="B72" s="9" t="s">
        <v>220</v>
      </c>
      <c r="C72" s="9" t="s">
        <v>199</v>
      </c>
      <c r="D72" s="18" t="s">
        <v>201</v>
      </c>
      <c r="E72" s="18" t="s">
        <v>32</v>
      </c>
      <c r="F72" s="8">
        <v>7850</v>
      </c>
      <c r="G72" s="8">
        <v>4500</v>
      </c>
      <c r="H72" s="8">
        <v>0</v>
      </c>
      <c r="I72" s="8">
        <v>4500</v>
      </c>
      <c r="J72" s="9" t="s">
        <v>264</v>
      </c>
      <c r="K72" s="24" t="s">
        <v>221</v>
      </c>
      <c r="L72" s="18" t="s">
        <v>38</v>
      </c>
    </row>
    <row r="73" spans="1:12" s="25" customFormat="1" ht="116.25" customHeight="1">
      <c r="A73" s="5">
        <v>55</v>
      </c>
      <c r="B73" s="28" t="s">
        <v>222</v>
      </c>
      <c r="C73" s="9" t="s">
        <v>199</v>
      </c>
      <c r="D73" s="18" t="s">
        <v>223</v>
      </c>
      <c r="E73" s="18" t="s">
        <v>32</v>
      </c>
      <c r="F73" s="8">
        <v>10712</v>
      </c>
      <c r="G73" s="8">
        <v>7344</v>
      </c>
      <c r="H73" s="8">
        <v>7344</v>
      </c>
      <c r="I73" s="8">
        <v>0</v>
      </c>
      <c r="J73" s="9" t="s">
        <v>264</v>
      </c>
      <c r="K73" s="24" t="s">
        <v>224</v>
      </c>
      <c r="L73" s="18" t="s">
        <v>38</v>
      </c>
    </row>
    <row r="74" spans="1:12" s="25" customFormat="1" ht="155.25" customHeight="1">
      <c r="A74" s="5">
        <v>56</v>
      </c>
      <c r="B74" s="28" t="s">
        <v>225</v>
      </c>
      <c r="C74" s="28" t="s">
        <v>199</v>
      </c>
      <c r="D74" s="18" t="s">
        <v>223</v>
      </c>
      <c r="E74" s="18" t="s">
        <v>32</v>
      </c>
      <c r="F74" s="8">
        <v>7965</v>
      </c>
      <c r="G74" s="8">
        <v>2542</v>
      </c>
      <c r="H74" s="8">
        <v>2000</v>
      </c>
      <c r="I74" s="8">
        <v>542</v>
      </c>
      <c r="J74" s="9" t="s">
        <v>264</v>
      </c>
      <c r="K74" s="24" t="s">
        <v>226</v>
      </c>
      <c r="L74" s="18" t="s">
        <v>38</v>
      </c>
    </row>
    <row r="75" spans="1:12" s="25" customFormat="1" ht="232.5" customHeight="1">
      <c r="A75" s="5">
        <v>57</v>
      </c>
      <c r="B75" s="9" t="s">
        <v>227</v>
      </c>
      <c r="C75" s="28" t="s">
        <v>199</v>
      </c>
      <c r="D75" s="18" t="s">
        <v>228</v>
      </c>
      <c r="E75" s="18" t="s">
        <v>32</v>
      </c>
      <c r="F75" s="8">
        <v>8497.9</v>
      </c>
      <c r="G75" s="8">
        <v>3500</v>
      </c>
      <c r="H75" s="8">
        <v>3500</v>
      </c>
      <c r="I75" s="8">
        <v>0</v>
      </c>
      <c r="J75" s="9" t="s">
        <v>264</v>
      </c>
      <c r="K75" s="24" t="s">
        <v>229</v>
      </c>
      <c r="L75" s="18" t="s">
        <v>38</v>
      </c>
    </row>
    <row r="76" spans="1:12" s="25" customFormat="1" ht="217.5" customHeight="1">
      <c r="A76" s="5">
        <v>58</v>
      </c>
      <c r="B76" s="9" t="s">
        <v>230</v>
      </c>
      <c r="C76" s="28" t="s">
        <v>199</v>
      </c>
      <c r="D76" s="18" t="s">
        <v>231</v>
      </c>
      <c r="E76" s="18" t="s">
        <v>32</v>
      </c>
      <c r="F76" s="8">
        <v>7052.7</v>
      </c>
      <c r="G76" s="8">
        <v>400</v>
      </c>
      <c r="H76" s="8">
        <v>0</v>
      </c>
      <c r="I76" s="8">
        <v>400</v>
      </c>
      <c r="J76" s="9" t="s">
        <v>264</v>
      </c>
      <c r="K76" s="24" t="s">
        <v>232</v>
      </c>
      <c r="L76" s="18" t="s">
        <v>38</v>
      </c>
    </row>
    <row r="77" spans="1:12" s="25" customFormat="1" ht="219" customHeight="1">
      <c r="A77" s="5">
        <v>59</v>
      </c>
      <c r="B77" s="9" t="s">
        <v>233</v>
      </c>
      <c r="C77" s="28" t="s">
        <v>199</v>
      </c>
      <c r="D77" s="18" t="s">
        <v>194</v>
      </c>
      <c r="E77" s="18" t="s">
        <v>32</v>
      </c>
      <c r="F77" s="8">
        <v>3193.5</v>
      </c>
      <c r="G77" s="8">
        <v>900</v>
      </c>
      <c r="H77" s="8">
        <v>0</v>
      </c>
      <c r="I77" s="8">
        <v>900</v>
      </c>
      <c r="J77" s="9" t="s">
        <v>264</v>
      </c>
      <c r="K77" s="10" t="s">
        <v>234</v>
      </c>
      <c r="L77" s="18" t="s">
        <v>38</v>
      </c>
    </row>
    <row r="78" spans="1:12" s="25" customFormat="1" ht="215.25" customHeight="1">
      <c r="A78" s="5">
        <v>60</v>
      </c>
      <c r="B78" s="9" t="s">
        <v>235</v>
      </c>
      <c r="C78" s="28" t="s">
        <v>199</v>
      </c>
      <c r="D78" s="18" t="s">
        <v>200</v>
      </c>
      <c r="E78" s="18" t="s">
        <v>32</v>
      </c>
      <c r="F78" s="8">
        <v>3529.7</v>
      </c>
      <c r="G78" s="8">
        <v>600</v>
      </c>
      <c r="H78" s="8">
        <v>0</v>
      </c>
      <c r="I78" s="8">
        <v>600</v>
      </c>
      <c r="J78" s="9" t="s">
        <v>264</v>
      </c>
      <c r="K78" s="24" t="s">
        <v>236</v>
      </c>
      <c r="L78" s="18" t="s">
        <v>38</v>
      </c>
    </row>
    <row r="79" spans="1:12" s="25" customFormat="1" ht="63" customHeight="1">
      <c r="A79" s="19" t="s">
        <v>93</v>
      </c>
      <c r="B79" s="55" t="s">
        <v>94</v>
      </c>
      <c r="C79" s="56"/>
      <c r="D79" s="56"/>
      <c r="E79" s="57"/>
      <c r="F79" s="33">
        <f>F80+F83</f>
        <v>840406.45</v>
      </c>
      <c r="G79" s="33">
        <f>G80+G83</f>
        <v>324079.65</v>
      </c>
      <c r="H79" s="33">
        <f>H80+H83</f>
        <v>129313.65</v>
      </c>
      <c r="I79" s="33">
        <f>I80+I83</f>
        <v>194766</v>
      </c>
      <c r="J79" s="9"/>
      <c r="K79" s="10" t="s">
        <v>30</v>
      </c>
      <c r="L79" s="18"/>
    </row>
    <row r="80" spans="1:12" s="25" customFormat="1" ht="57.75" customHeight="1">
      <c r="A80" s="19" t="s">
        <v>5</v>
      </c>
      <c r="B80" s="21" t="s">
        <v>92</v>
      </c>
      <c r="C80" s="6"/>
      <c r="D80" s="18"/>
      <c r="E80" s="18"/>
      <c r="F80" s="13">
        <f>SUM(F81:F82)</f>
        <v>580224</v>
      </c>
      <c r="G80" s="13">
        <f>SUM(G81:G82)</f>
        <v>197332.2</v>
      </c>
      <c r="H80" s="13">
        <f>SUM(H81:H82)</f>
        <v>2566.2</v>
      </c>
      <c r="I80" s="13">
        <f>SUM(I81:I82)</f>
        <v>194766</v>
      </c>
      <c r="J80" s="9"/>
      <c r="K80" s="10"/>
      <c r="L80" s="18"/>
    </row>
    <row r="81" spans="1:12" s="25" customFormat="1" ht="248.25" customHeight="1">
      <c r="A81" s="5">
        <v>1</v>
      </c>
      <c r="B81" s="6" t="s">
        <v>97</v>
      </c>
      <c r="C81" s="6" t="s">
        <v>95</v>
      </c>
      <c r="D81" s="7" t="s">
        <v>96</v>
      </c>
      <c r="E81" s="7" t="s">
        <v>32</v>
      </c>
      <c r="F81" s="8">
        <v>1824</v>
      </c>
      <c r="G81" s="8">
        <v>332.2</v>
      </c>
      <c r="H81" s="8">
        <v>66.2</v>
      </c>
      <c r="I81" s="8">
        <v>266</v>
      </c>
      <c r="J81" s="9" t="s">
        <v>264</v>
      </c>
      <c r="K81" s="10" t="s">
        <v>98</v>
      </c>
      <c r="L81" s="7" t="s">
        <v>38</v>
      </c>
    </row>
    <row r="82" spans="1:12" s="25" customFormat="1" ht="235.5" customHeight="1">
      <c r="A82" s="5">
        <v>2</v>
      </c>
      <c r="B82" s="6" t="s">
        <v>99</v>
      </c>
      <c r="C82" s="6" t="s">
        <v>95</v>
      </c>
      <c r="D82" s="18" t="s">
        <v>100</v>
      </c>
      <c r="E82" s="18" t="s">
        <v>28</v>
      </c>
      <c r="F82" s="8">
        <v>578400</v>
      </c>
      <c r="G82" s="8">
        <v>197000</v>
      </c>
      <c r="H82" s="8">
        <v>2500</v>
      </c>
      <c r="I82" s="8">
        <f>G82-H82</f>
        <v>194500</v>
      </c>
      <c r="J82" s="9" t="s">
        <v>263</v>
      </c>
      <c r="K82" s="10" t="s">
        <v>102</v>
      </c>
      <c r="L82" s="18" t="s">
        <v>101</v>
      </c>
    </row>
    <row r="83" spans="1:12" s="25" customFormat="1" ht="57.75" customHeight="1">
      <c r="A83" s="19" t="s">
        <v>8</v>
      </c>
      <c r="B83" s="21" t="s">
        <v>79</v>
      </c>
      <c r="C83" s="6"/>
      <c r="D83" s="18"/>
      <c r="E83" s="18"/>
      <c r="F83" s="13">
        <f>F84</f>
        <v>260182.45</v>
      </c>
      <c r="G83" s="13">
        <f>G84</f>
        <v>126747.45</v>
      </c>
      <c r="H83" s="13">
        <f>H84</f>
        <v>126747.45</v>
      </c>
      <c r="I83" s="13">
        <f>I84</f>
        <v>0</v>
      </c>
      <c r="J83" s="9"/>
      <c r="K83" s="10"/>
      <c r="L83" s="18"/>
    </row>
    <row r="84" spans="1:12" s="25" customFormat="1" ht="124.5" customHeight="1">
      <c r="A84" s="5">
        <v>3</v>
      </c>
      <c r="B84" s="6" t="s">
        <v>237</v>
      </c>
      <c r="C84" s="28" t="s">
        <v>81</v>
      </c>
      <c r="D84" s="18" t="s">
        <v>238</v>
      </c>
      <c r="E84" s="18" t="s">
        <v>28</v>
      </c>
      <c r="F84" s="8">
        <v>260182.45</v>
      </c>
      <c r="G84" s="8">
        <v>126747.45</v>
      </c>
      <c r="H84" s="8">
        <v>126747.45</v>
      </c>
      <c r="I84" s="8">
        <v>0</v>
      </c>
      <c r="J84" s="9" t="s">
        <v>263</v>
      </c>
      <c r="K84" s="10" t="s">
        <v>239</v>
      </c>
      <c r="L84" s="18" t="s">
        <v>240</v>
      </c>
    </row>
    <row r="85" spans="1:12" s="25" customFormat="1" ht="58.5" customHeight="1">
      <c r="A85" s="19" t="s">
        <v>241</v>
      </c>
      <c r="B85" s="55" t="s">
        <v>242</v>
      </c>
      <c r="C85" s="56"/>
      <c r="D85" s="56"/>
      <c r="E85" s="57"/>
      <c r="F85" s="13">
        <f>F86+F90+F92+F94+F97+F99+F101</f>
        <v>481956</v>
      </c>
      <c r="G85" s="13">
        <f>G86+G90+G92+G94+G97+G99+G101</f>
        <v>109429</v>
      </c>
      <c r="H85" s="13">
        <f>H86+H90+H92+H94+H97+H99+H101</f>
        <v>79079</v>
      </c>
      <c r="I85" s="13">
        <f>I86+I90+I92+I94+I97+I99+I101</f>
        <v>30350</v>
      </c>
      <c r="J85" s="9" t="s">
        <v>30</v>
      </c>
      <c r="K85" s="10" t="s">
        <v>30</v>
      </c>
      <c r="L85" s="18"/>
    </row>
    <row r="86" spans="1:12" s="32" customFormat="1" ht="51" customHeight="1">
      <c r="A86" s="29" t="s">
        <v>5</v>
      </c>
      <c r="B86" s="30" t="s">
        <v>39</v>
      </c>
      <c r="C86" s="30"/>
      <c r="D86" s="19"/>
      <c r="E86" s="19"/>
      <c r="F86" s="13">
        <f>SUM(F87:F89)</f>
        <v>1582</v>
      </c>
      <c r="G86" s="13">
        <f>SUM(G87:G89)</f>
        <v>1582</v>
      </c>
      <c r="H86" s="13">
        <f>SUM(H87:H89)</f>
        <v>0</v>
      </c>
      <c r="I86" s="13">
        <f>SUM(I87:I89)</f>
        <v>1582</v>
      </c>
      <c r="J86" s="26"/>
      <c r="K86" s="31"/>
      <c r="L86" s="19"/>
    </row>
    <row r="87" spans="1:12" s="25" customFormat="1" ht="192.75" customHeight="1">
      <c r="A87" s="5">
        <v>1</v>
      </c>
      <c r="B87" s="9" t="s">
        <v>243</v>
      </c>
      <c r="C87" s="9" t="s">
        <v>244</v>
      </c>
      <c r="D87" s="16" t="s">
        <v>245</v>
      </c>
      <c r="E87" s="18" t="s">
        <v>28</v>
      </c>
      <c r="F87" s="14">
        <v>572</v>
      </c>
      <c r="G87" s="14">
        <v>572</v>
      </c>
      <c r="H87" s="8">
        <v>0</v>
      </c>
      <c r="I87" s="14">
        <v>572</v>
      </c>
      <c r="J87" s="9" t="s">
        <v>263</v>
      </c>
      <c r="K87" s="35" t="s">
        <v>270</v>
      </c>
      <c r="L87" s="18" t="s">
        <v>266</v>
      </c>
    </row>
    <row r="88" spans="1:12" s="25" customFormat="1" ht="171" customHeight="1">
      <c r="A88" s="5">
        <v>2</v>
      </c>
      <c r="B88" s="9" t="s">
        <v>246</v>
      </c>
      <c r="C88" s="9" t="s">
        <v>244</v>
      </c>
      <c r="D88" s="16" t="s">
        <v>247</v>
      </c>
      <c r="E88" s="18" t="s">
        <v>28</v>
      </c>
      <c r="F88" s="14">
        <v>718</v>
      </c>
      <c r="G88" s="14">
        <v>718</v>
      </c>
      <c r="H88" s="8">
        <v>0</v>
      </c>
      <c r="I88" s="14">
        <v>718</v>
      </c>
      <c r="J88" s="9" t="s">
        <v>263</v>
      </c>
      <c r="K88" s="35" t="s">
        <v>268</v>
      </c>
      <c r="L88" s="18" t="s">
        <v>266</v>
      </c>
    </row>
    <row r="89" spans="1:12" s="25" customFormat="1" ht="198" customHeight="1">
      <c r="A89" s="5">
        <v>3</v>
      </c>
      <c r="B89" s="9" t="s">
        <v>248</v>
      </c>
      <c r="C89" s="9" t="s">
        <v>249</v>
      </c>
      <c r="D89" s="16" t="s">
        <v>49</v>
      </c>
      <c r="E89" s="18" t="s">
        <v>50</v>
      </c>
      <c r="F89" s="14">
        <v>292</v>
      </c>
      <c r="G89" s="14">
        <v>292</v>
      </c>
      <c r="H89" s="8">
        <v>0</v>
      </c>
      <c r="I89" s="14">
        <v>292</v>
      </c>
      <c r="J89" s="9" t="s">
        <v>263</v>
      </c>
      <c r="K89" s="35" t="s">
        <v>269</v>
      </c>
      <c r="L89" s="18" t="s">
        <v>35</v>
      </c>
    </row>
    <row r="90" spans="1:12" s="25" customFormat="1" ht="50.25" customHeight="1">
      <c r="A90" s="29" t="s">
        <v>8</v>
      </c>
      <c r="B90" s="30" t="s">
        <v>34</v>
      </c>
      <c r="C90" s="6"/>
      <c r="D90" s="18"/>
      <c r="E90" s="18"/>
      <c r="F90" s="13">
        <f>F91</f>
        <v>268</v>
      </c>
      <c r="G90" s="13">
        <f>G91</f>
        <v>268</v>
      </c>
      <c r="H90" s="13">
        <f>H91</f>
        <v>0</v>
      </c>
      <c r="I90" s="13">
        <f>I91</f>
        <v>268</v>
      </c>
      <c r="J90" s="9"/>
      <c r="K90" s="10"/>
      <c r="L90" s="18"/>
    </row>
    <row r="91" spans="1:12" s="25" customFormat="1" ht="147.75" customHeight="1">
      <c r="A91" s="5">
        <v>4</v>
      </c>
      <c r="B91" s="9" t="s">
        <v>250</v>
      </c>
      <c r="C91" s="9" t="s">
        <v>249</v>
      </c>
      <c r="D91" s="16" t="s">
        <v>251</v>
      </c>
      <c r="E91" s="18" t="s">
        <v>50</v>
      </c>
      <c r="F91" s="14">
        <v>268</v>
      </c>
      <c r="G91" s="14">
        <v>268</v>
      </c>
      <c r="H91" s="8">
        <v>0</v>
      </c>
      <c r="I91" s="14">
        <v>268</v>
      </c>
      <c r="J91" s="9" t="s">
        <v>263</v>
      </c>
      <c r="K91" s="35" t="s">
        <v>271</v>
      </c>
      <c r="L91" s="18" t="s">
        <v>35</v>
      </c>
    </row>
    <row r="92" spans="1:12" s="25" customFormat="1" ht="46.5" customHeight="1">
      <c r="A92" s="29" t="s">
        <v>33</v>
      </c>
      <c r="B92" s="30" t="s">
        <v>79</v>
      </c>
      <c r="C92" s="6"/>
      <c r="D92" s="18"/>
      <c r="E92" s="18"/>
      <c r="F92" s="13">
        <f>F93</f>
        <v>5000</v>
      </c>
      <c r="G92" s="13">
        <f>G93</f>
        <v>5000</v>
      </c>
      <c r="H92" s="13">
        <f>H93</f>
        <v>5000</v>
      </c>
      <c r="I92" s="13">
        <f>I93</f>
        <v>0</v>
      </c>
      <c r="J92" s="9"/>
      <c r="K92" s="10"/>
      <c r="L92" s="18"/>
    </row>
    <row r="93" spans="1:12" s="25" customFormat="1" ht="153.75" customHeight="1">
      <c r="A93" s="5">
        <v>5</v>
      </c>
      <c r="B93" s="9" t="s">
        <v>252</v>
      </c>
      <c r="C93" s="9" t="s">
        <v>253</v>
      </c>
      <c r="D93" s="16" t="s">
        <v>254</v>
      </c>
      <c r="E93" s="18" t="s">
        <v>130</v>
      </c>
      <c r="F93" s="8">
        <v>5000</v>
      </c>
      <c r="G93" s="8">
        <v>5000</v>
      </c>
      <c r="H93" s="8">
        <v>5000</v>
      </c>
      <c r="I93" s="8">
        <v>0</v>
      </c>
      <c r="J93" s="9" t="s">
        <v>263</v>
      </c>
      <c r="K93" s="35" t="s">
        <v>272</v>
      </c>
      <c r="L93" s="18" t="s">
        <v>38</v>
      </c>
    </row>
    <row r="94" spans="1:12" s="25" customFormat="1" ht="48.75" customHeight="1">
      <c r="A94" s="29" t="s">
        <v>36</v>
      </c>
      <c r="B94" s="30" t="s">
        <v>92</v>
      </c>
      <c r="C94" s="6"/>
      <c r="D94" s="18"/>
      <c r="E94" s="18"/>
      <c r="F94" s="13">
        <f>SUM(F95:F96)</f>
        <v>42437</v>
      </c>
      <c r="G94" s="13">
        <f>SUM(G95:G96)</f>
        <v>42437</v>
      </c>
      <c r="H94" s="13">
        <f>SUM(H95:H96)</f>
        <v>13937</v>
      </c>
      <c r="I94" s="13">
        <f>SUM(I95:I96)</f>
        <v>28500</v>
      </c>
      <c r="J94" s="9"/>
      <c r="K94" s="10"/>
      <c r="L94" s="18"/>
    </row>
    <row r="95" spans="1:12" s="25" customFormat="1" ht="141" customHeight="1">
      <c r="A95" s="5">
        <v>6</v>
      </c>
      <c r="B95" s="9" t="s">
        <v>255</v>
      </c>
      <c r="C95" s="9" t="s">
        <v>256</v>
      </c>
      <c r="D95" s="16" t="s">
        <v>257</v>
      </c>
      <c r="E95" s="18" t="s">
        <v>28</v>
      </c>
      <c r="F95" s="34">
        <v>34500</v>
      </c>
      <c r="G95" s="34">
        <v>34500</v>
      </c>
      <c r="H95" s="34">
        <v>6000</v>
      </c>
      <c r="I95" s="8">
        <f>G95-H95</f>
        <v>28500</v>
      </c>
      <c r="J95" s="9" t="s">
        <v>263</v>
      </c>
      <c r="K95" s="35" t="s">
        <v>273</v>
      </c>
      <c r="L95" s="18" t="s">
        <v>85</v>
      </c>
    </row>
    <row r="96" spans="1:12" s="25" customFormat="1" ht="192.75" customHeight="1">
      <c r="A96" s="5">
        <v>7</v>
      </c>
      <c r="B96" s="9" t="s">
        <v>258</v>
      </c>
      <c r="C96" s="9" t="s">
        <v>259</v>
      </c>
      <c r="D96" s="16" t="s">
        <v>96</v>
      </c>
      <c r="E96" s="18" t="s">
        <v>50</v>
      </c>
      <c r="F96" s="14">
        <v>7937</v>
      </c>
      <c r="G96" s="14">
        <v>7937</v>
      </c>
      <c r="H96" s="14">
        <v>7937</v>
      </c>
      <c r="I96" s="8">
        <f>G96-H96</f>
        <v>0</v>
      </c>
      <c r="J96" s="9" t="s">
        <v>263</v>
      </c>
      <c r="K96" s="35" t="s">
        <v>274</v>
      </c>
      <c r="L96" s="18" t="s">
        <v>35</v>
      </c>
    </row>
    <row r="97" spans="1:12" s="25" customFormat="1" ht="48.75" customHeight="1">
      <c r="A97" s="29" t="s">
        <v>37</v>
      </c>
      <c r="B97" s="30" t="s">
        <v>104</v>
      </c>
      <c r="C97" s="6"/>
      <c r="D97" s="18"/>
      <c r="E97" s="18"/>
      <c r="F97" s="13">
        <f>F98</f>
        <v>44600</v>
      </c>
      <c r="G97" s="13">
        <f>G98</f>
        <v>44600</v>
      </c>
      <c r="H97" s="13">
        <f>H98</f>
        <v>44600</v>
      </c>
      <c r="I97" s="13">
        <f>I98</f>
        <v>0</v>
      </c>
      <c r="J97" s="9"/>
      <c r="K97" s="10"/>
      <c r="L97" s="18"/>
    </row>
    <row r="98" spans="1:12" s="25" customFormat="1" ht="144" customHeight="1">
      <c r="A98" s="5">
        <v>8</v>
      </c>
      <c r="B98" s="9" t="s">
        <v>260</v>
      </c>
      <c r="C98" s="9" t="s">
        <v>261</v>
      </c>
      <c r="D98" s="16" t="s">
        <v>262</v>
      </c>
      <c r="E98" s="18" t="s">
        <v>28</v>
      </c>
      <c r="F98" s="34">
        <v>44600</v>
      </c>
      <c r="G98" s="34">
        <v>44600</v>
      </c>
      <c r="H98" s="34">
        <v>44600</v>
      </c>
      <c r="I98" s="8">
        <v>0</v>
      </c>
      <c r="J98" s="9" t="s">
        <v>263</v>
      </c>
      <c r="K98" s="35" t="s">
        <v>285</v>
      </c>
      <c r="L98" s="18" t="s">
        <v>267</v>
      </c>
    </row>
    <row r="99" spans="1:12" s="25" customFormat="1" ht="52.5" customHeight="1">
      <c r="A99" s="29" t="s">
        <v>91</v>
      </c>
      <c r="B99" s="30" t="s">
        <v>161</v>
      </c>
      <c r="C99" s="9"/>
      <c r="D99" s="16"/>
      <c r="E99" s="18"/>
      <c r="F99" s="53">
        <f>F100</f>
        <v>381497</v>
      </c>
      <c r="G99" s="53">
        <f>G100</f>
        <v>8970</v>
      </c>
      <c r="H99" s="53">
        <f>H100</f>
        <v>8970</v>
      </c>
      <c r="I99" s="53">
        <f>I100</f>
        <v>0</v>
      </c>
      <c r="J99" s="9"/>
      <c r="K99" s="35"/>
      <c r="L99" s="18"/>
    </row>
    <row r="100" spans="1:12" s="25" customFormat="1" ht="149.25" customHeight="1">
      <c r="A100" s="5">
        <v>9</v>
      </c>
      <c r="B100" s="9" t="s">
        <v>260</v>
      </c>
      <c r="C100" s="9" t="s">
        <v>261</v>
      </c>
      <c r="D100" s="16" t="s">
        <v>286</v>
      </c>
      <c r="E100" s="18" t="s">
        <v>28</v>
      </c>
      <c r="F100" s="34">
        <v>381497</v>
      </c>
      <c r="G100" s="34">
        <v>8970</v>
      </c>
      <c r="H100" s="34">
        <v>8970</v>
      </c>
      <c r="I100" s="8">
        <v>0</v>
      </c>
      <c r="J100" s="9" t="s">
        <v>263</v>
      </c>
      <c r="K100" s="35" t="s">
        <v>287</v>
      </c>
      <c r="L100" s="18" t="s">
        <v>267</v>
      </c>
    </row>
    <row r="101" spans="1:12" s="25" customFormat="1" ht="59.25" customHeight="1">
      <c r="A101" s="29" t="s">
        <v>103</v>
      </c>
      <c r="B101" s="30" t="s">
        <v>192</v>
      </c>
      <c r="C101" s="9"/>
      <c r="D101" s="16"/>
      <c r="E101" s="18"/>
      <c r="F101" s="53">
        <f>F102</f>
        <v>6572</v>
      </c>
      <c r="G101" s="53">
        <f>G102</f>
        <v>6572</v>
      </c>
      <c r="H101" s="53">
        <f>H102</f>
        <v>6572</v>
      </c>
      <c r="I101" s="53">
        <f>I102</f>
        <v>0</v>
      </c>
      <c r="J101" s="9"/>
      <c r="K101" s="35"/>
      <c r="L101" s="18"/>
    </row>
    <row r="102" spans="1:12" s="25" customFormat="1" ht="147.75" customHeight="1">
      <c r="A102" s="5">
        <v>10</v>
      </c>
      <c r="B102" s="9" t="s">
        <v>289</v>
      </c>
      <c r="C102" s="9" t="s">
        <v>259</v>
      </c>
      <c r="D102" s="16" t="s">
        <v>290</v>
      </c>
      <c r="E102" s="18" t="s">
        <v>110</v>
      </c>
      <c r="F102" s="34">
        <v>6572</v>
      </c>
      <c r="G102" s="34">
        <v>6572</v>
      </c>
      <c r="H102" s="34">
        <v>6572</v>
      </c>
      <c r="I102" s="8">
        <v>0</v>
      </c>
      <c r="J102" s="9" t="s">
        <v>263</v>
      </c>
      <c r="K102" s="35" t="s">
        <v>291</v>
      </c>
      <c r="L102" s="18" t="s">
        <v>35</v>
      </c>
    </row>
    <row r="103" spans="1:12" s="42" customFormat="1" ht="81" customHeight="1">
      <c r="A103" s="36"/>
      <c r="B103" s="60" t="s">
        <v>288</v>
      </c>
      <c r="C103" s="61"/>
      <c r="D103" s="37"/>
      <c r="E103" s="38"/>
      <c r="F103" s="39">
        <f>F7+F79+F85</f>
        <v>2381842.41</v>
      </c>
      <c r="G103" s="39">
        <f>G7+G79+G85</f>
        <v>860269.21</v>
      </c>
      <c r="H103" s="39">
        <f>H7+H79+H85</f>
        <v>398604.95999999996</v>
      </c>
      <c r="I103" s="39">
        <f>I7+I79+I85</f>
        <v>457664.25</v>
      </c>
      <c r="J103" s="40"/>
      <c r="K103" s="41" t="s">
        <v>30</v>
      </c>
      <c r="L103" s="38"/>
    </row>
    <row r="106" ht="12.75">
      <c r="H106" s="11" t="s">
        <v>30</v>
      </c>
    </row>
    <row r="109" ht="12.75">
      <c r="H109" s="11" t="s">
        <v>30</v>
      </c>
    </row>
  </sheetData>
  <sheetProtection/>
  <mergeCells count="18">
    <mergeCell ref="B103:C103"/>
    <mergeCell ref="B85:E85"/>
    <mergeCell ref="A3:A5"/>
    <mergeCell ref="A1:L1"/>
    <mergeCell ref="A2:L2"/>
    <mergeCell ref="K3:K5"/>
    <mergeCell ref="L3:L5"/>
    <mergeCell ref="J3:J5"/>
    <mergeCell ref="G3:I3"/>
    <mergeCell ref="E3:E5"/>
    <mergeCell ref="B7:E7"/>
    <mergeCell ref="B79:E79"/>
    <mergeCell ref="G4:G5"/>
    <mergeCell ref="H4:I4"/>
    <mergeCell ref="F3:F5"/>
    <mergeCell ref="D3:D5"/>
    <mergeCell ref="C3:C5"/>
    <mergeCell ref="B3:B5"/>
  </mergeCells>
  <printOptions/>
  <pageMargins left="0.3937007874015748" right="0.1968503937007874" top="0.5905511811023623" bottom="0.3937007874015748" header="0" footer="0"/>
  <pageSetup horizontalDpi="600" verticalDpi="600" orientation="landscape" paperSize="9" scale="46" r:id="rId1"/>
  <headerFooter>
    <oddFooter>&amp;C&amp;"+,thường"&amp;18&amp;P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DD</dc:creator>
  <cp:keywords/>
  <dc:description/>
  <cp:lastModifiedBy>Admin</cp:lastModifiedBy>
  <cp:lastPrinted>2022-05-17T03:19:47Z</cp:lastPrinted>
  <dcterms:created xsi:type="dcterms:W3CDTF">2014-11-06T00:04:53Z</dcterms:created>
  <dcterms:modified xsi:type="dcterms:W3CDTF">2022-05-19T07:26:04Z</dcterms:modified>
  <cp:category/>
  <cp:version/>
  <cp:contentType/>
  <cp:contentStatus/>
</cp:coreProperties>
</file>